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5480" windowHeight="8190" activeTab="1"/>
  </bookViews>
  <sheets>
    <sheet name="Munka4" sheetId="1" r:id="rId1"/>
    <sheet name="megrendelés" sheetId="2" r:id="rId2"/>
    <sheet name="allergén tájékoztató" sheetId="3" r:id="rId3"/>
  </sheets>
  <calcPr calcId="124519"/>
</workbook>
</file>

<file path=xl/calcChain.xml><?xml version="1.0" encoding="utf-8"?>
<calcChain xmlns="http://schemas.openxmlformats.org/spreadsheetml/2006/main">
  <c r="I83" i="2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21"/>
  <c r="I30"/>
  <c r="I37"/>
  <c r="D91"/>
  <c r="D88"/>
  <c r="D87"/>
  <c r="D89"/>
  <c r="D90"/>
  <c r="D74"/>
  <c r="D75"/>
  <c r="D76"/>
  <c r="D77"/>
  <c r="D78"/>
  <c r="D79"/>
  <c r="D80"/>
  <c r="D81"/>
  <c r="D82"/>
  <c r="D83"/>
  <c r="D84"/>
  <c r="D85"/>
  <c r="D86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1"/>
  <c r="D72"/>
  <c r="D73"/>
  <c r="I14"/>
  <c r="I15"/>
  <c r="I16"/>
  <c r="I17"/>
  <c r="I18"/>
  <c r="I19"/>
  <c r="I20"/>
  <c r="I22"/>
  <c r="I23"/>
  <c r="I24"/>
  <c r="I25"/>
  <c r="I26"/>
  <c r="I27"/>
  <c r="I28"/>
  <c r="I29"/>
  <c r="I31"/>
  <c r="I32"/>
  <c r="I33"/>
  <c r="I34"/>
  <c r="I35"/>
  <c r="I36"/>
  <c r="I38"/>
  <c r="I39"/>
  <c r="I40"/>
  <c r="I41"/>
  <c r="I42"/>
  <c r="I43"/>
  <c r="I44"/>
  <c r="I45"/>
  <c r="I46"/>
  <c r="I47"/>
  <c r="I48"/>
  <c r="I49"/>
  <c r="I50"/>
  <c r="I51"/>
  <c r="I52"/>
  <c r="I55"/>
  <c r="I56"/>
  <c r="I57"/>
  <c r="I58"/>
  <c r="I59"/>
  <c r="I60"/>
  <c r="I84"/>
  <c r="I85" s="1"/>
  <c r="I89"/>
  <c r="H53"/>
  <c r="H85"/>
  <c r="G94" s="1"/>
  <c r="C92"/>
  <c r="B94" s="1"/>
  <c r="C94"/>
  <c r="H94"/>
  <c r="D92" l="1"/>
  <c r="I61"/>
  <c r="I53"/>
  <c r="I86" l="1"/>
  <c r="G87" s="1"/>
  <c r="I90" l="1"/>
</calcChain>
</file>

<file path=xl/sharedStrings.xml><?xml version="1.0" encoding="utf-8"?>
<sst xmlns="http://schemas.openxmlformats.org/spreadsheetml/2006/main" count="221" uniqueCount="214">
  <si>
    <r>
      <t xml:space="preserve">  </t>
    </r>
    <r>
      <rPr>
        <sz val="10"/>
        <color indexed="9"/>
        <rFont val="Arial"/>
        <family val="2"/>
        <charset val="238"/>
      </rPr>
      <t xml:space="preserve"> </t>
    </r>
    <r>
      <rPr>
        <b/>
        <sz val="10"/>
        <color indexed="9"/>
        <rFont val="Arial"/>
        <family val="2"/>
        <charset val="238"/>
      </rPr>
      <t>Tel.: 06 70 286 16 91 vagy 06 30 388 77 30</t>
    </r>
  </si>
  <si>
    <t>info@albaszendvics.hu</t>
  </si>
  <si>
    <t xml:space="preserve"> Megrendelő neve</t>
  </si>
  <si>
    <t xml:space="preserve"> E-mail cím:</t>
  </si>
  <si>
    <t xml:space="preserve"> Mobil  /  Telefon</t>
  </si>
  <si>
    <t xml:space="preserve"> Szállítás ideje:</t>
  </si>
  <si>
    <t xml:space="preserve"> Szállítási cím:</t>
  </si>
  <si>
    <t xml:space="preserve"> </t>
  </si>
  <si>
    <t xml:space="preserve">           Kiszállítás egyórás intervallumban</t>
  </si>
  <si>
    <t>Számlázási név:</t>
  </si>
  <si>
    <t>www.albaszendvics-hidegtal.hu</t>
  </si>
  <si>
    <t>Számlázási cím:</t>
  </si>
  <si>
    <t>SZENDVICSEK BRUTTÓ ÁRON</t>
  </si>
  <si>
    <t>Ft/db</t>
  </si>
  <si>
    <t>db</t>
  </si>
  <si>
    <t>Összesen</t>
  </si>
  <si>
    <t>SSZ</t>
  </si>
  <si>
    <t>HIDEGTÁL KÍNÁLAT bruttó áron/ adag</t>
  </si>
  <si>
    <t>Ft/fő</t>
  </si>
  <si>
    <t xml:space="preserve">ANGOLSZALONNÁS SZ. TOJÁSSAL </t>
  </si>
  <si>
    <t>CHILIS BABSALÁTÁS SZENDVICS</t>
  </si>
  <si>
    <t>DUPLA SAJTOS SZENDVICS</t>
  </si>
  <si>
    <t xml:space="preserve">EMENTÁLI SAJTOS SZENDVICS, </t>
  </si>
  <si>
    <t>EXTRA SONKÁS SZENDVICS tojással, sajttal</t>
  </si>
  <si>
    <t>FEKETEERDEI FÜSTÖLT SONKÁS SZ.</t>
  </si>
  <si>
    <t>FÜSTÖLT FŐTT SONKÁS SZ. TOJÁSSAL</t>
  </si>
  <si>
    <t>FÜSTÖLTSAJTOS SZENDVICS</t>
  </si>
  <si>
    <t>JUHSAJTKRÉMES SZENDVICS</t>
  </si>
  <si>
    <t>KAGYLÓS SZENDVICS TOJÁSSAL</t>
  </si>
  <si>
    <t xml:space="preserve">KARAJOS SZENDVICS TOJÁSSAL, </t>
  </si>
  <si>
    <t>KASZINÓTOJÁSOS SZENDVICS</t>
  </si>
  <si>
    <t>KAVIÁROS SZENDVICS TOJÁSSAL</t>
  </si>
  <si>
    <t>KECSKESAJTKRÉMES SZENDVICS</t>
  </si>
  <si>
    <t>KOKTÉLRÁKOS SZENDVICS</t>
  </si>
  <si>
    <t>KOLBÁSZOS SZ. SAJTKRÉMMEL, TOJÁSSAL</t>
  </si>
  <si>
    <t>KÖRÖZÖTTES SZENDVICS</t>
  </si>
  <si>
    <t>LAZACKAVIÁROS SZENDVICS TOJÁSSAL</t>
  </si>
  <si>
    <t>LAZACOS SZENDVICS TOJÁSSAL</t>
  </si>
  <si>
    <t>LIBAMÁJ PÁSTÉTOMOS SZENDVICS</t>
  </si>
  <si>
    <t>MANGALICA TEPERTŐKRÉMES</t>
  </si>
  <si>
    <t>MÁRVÁNYSAJTKRÉMES SZENDVICS</t>
  </si>
  <si>
    <t>MORTADELLÁS SZENDVICS</t>
  </si>
  <si>
    <t>MOZZARELLÁS SZENDVICS</t>
  </si>
  <si>
    <t>PADLIZSÁNKRÉMES SZENDVICS</t>
  </si>
  <si>
    <t>PARENYICÁS SZENDVICS</t>
  </si>
  <si>
    <t>PULYKAMELL SONKÁS SZENDVICS</t>
  </si>
  <si>
    <t>SAJTOS SZENDVICS</t>
  </si>
  <si>
    <t xml:space="preserve">SERTÉS NYELVES SZENDVICS </t>
  </si>
  <si>
    <t>II. Hidegtálak összesen:</t>
  </si>
  <si>
    <t>EGYÉB TERMÉKEK bruttó áron</t>
  </si>
  <si>
    <t>Egys.ár</t>
  </si>
  <si>
    <t>kg</t>
  </si>
  <si>
    <t>SONKATEKERCSES SZENDVICS</t>
  </si>
  <si>
    <t xml:space="preserve">KÓKUSZGOLYÓ, </t>
  </si>
  <si>
    <t>SPROTNIS SZENDVICS</t>
  </si>
  <si>
    <t>TARJÁS SZENDVICS TOJÁSSAL</t>
  </si>
  <si>
    <t>SAJTOS POGÁCSA</t>
  </si>
  <si>
    <t>TÉLISZALÁMIS SZENDVICS TOJÁSSAL</t>
  </si>
  <si>
    <t>PARTI KENYÉR, 2 db</t>
  </si>
  <si>
    <t>III. Egyéb termékek összesen:</t>
  </si>
  <si>
    <t>TOJÁSKRÉMES SZENDVICS</t>
  </si>
  <si>
    <t xml:space="preserve">SALÁTÁK bruttó áron </t>
  </si>
  <si>
    <t>Kg</t>
  </si>
  <si>
    <t>TONHALKRÉMES SZENDVICS</t>
  </si>
  <si>
    <t>ANANÁSZOS CSIRKESALÁTA</t>
  </si>
  <si>
    <t>TÚRISTÁS SZENDVICS TOJÁSSAL</t>
  </si>
  <si>
    <t>ANDALÚZ KAGYLÓSALÁTA</t>
  </si>
  <si>
    <t>BABSALÁTA</t>
  </si>
  <si>
    <t>VEGETÁRIÁNUS SZENDVICS</t>
  </si>
  <si>
    <t>CHILIS BABSALÁTA VIRSLIVEL</t>
  </si>
  <si>
    <t>CÉZÁRSALÁTA CSIRKEMELLEL</t>
  </si>
  <si>
    <t>FALAT SZENDVICSEK BRUTTÓ ÁRON</t>
  </si>
  <si>
    <t>GÖRÖGSALÁTA</t>
  </si>
  <si>
    <t>GYÜMÖLCSSALÁTA</t>
  </si>
  <si>
    <t>KORHELYSALÁTA</t>
  </si>
  <si>
    <t>MOZZARELLA SALÁTA</t>
  </si>
  <si>
    <t>OROSZ HÚSSALÁTA</t>
  </si>
  <si>
    <t>RÁNTOTT CSIRKEMELL SALÁTA</t>
  </si>
  <si>
    <t>SONKÁS TOJÁSSALÁTA</t>
  </si>
  <si>
    <t xml:space="preserve">FALAT kolbászos </t>
  </si>
  <si>
    <t>SVÉD GOMBASALÁTA</t>
  </si>
  <si>
    <t>TOJÁSSALÁTA</t>
  </si>
  <si>
    <t>TZATZIKI SALÁTA</t>
  </si>
  <si>
    <t>VITAMINSALÁTA</t>
  </si>
  <si>
    <t>IV. Saláták összesen:</t>
  </si>
  <si>
    <t>FALAT májpástétomos</t>
  </si>
  <si>
    <t>TERMÉKEK BRUTTÓ ÁRA</t>
  </si>
  <si>
    <t>Szállítási díj díjtáblázat szerint:</t>
  </si>
  <si>
    <t>Szállítási díjra jutó (27%) ÁFA</t>
  </si>
  <si>
    <t>FALAT tojáskrémes</t>
  </si>
  <si>
    <t>VÉGÖSSZEG, ellenőrző szám:</t>
  </si>
  <si>
    <t>FALAT tepertőkrémes</t>
  </si>
  <si>
    <t>I. SZENDVICSEK ÖSSZESEN:</t>
  </si>
  <si>
    <t>Termékek fogyaszthatók: 0-5°C-on hűtve 48 óráig.</t>
  </si>
  <si>
    <t>A megrendelt termékeket rendben átvettem.</t>
  </si>
  <si>
    <t>Aláírás</t>
  </si>
  <si>
    <t>hidegtál</t>
  </si>
  <si>
    <t>saláták</t>
  </si>
  <si>
    <t>egyéb</t>
  </si>
  <si>
    <t>Allergén élelmiszerösszetevők listája</t>
  </si>
  <si>
    <t>1. Glutént tartalmazó gabona (búza, rozs, árpa, zab, tönköly, kamut-búza vagy ezek hibrid változatai) és azokból készült termékek, kivéve</t>
  </si>
  <si>
    <t>a) búzából készült glükózszirup, beleértve a dextrózt is(*),</t>
  </si>
  <si>
    <t>b) búzából készült maltodextrin(*),</t>
  </si>
  <si>
    <t>c) árpából készült glükózszirup,</t>
  </si>
  <si>
    <t>d) gabonafélék, amelyből készült párlatot vagy mezőgazdasági eredetű etilalkoholt szeszes italok vagy egyéb alkoholtartalmú italok készítéséhez használják.</t>
  </si>
  <si>
    <t>2. Rákfélék és azokból készült termékek.</t>
  </si>
  <si>
    <t>3. Tojás és abból készült termékek.</t>
  </si>
  <si>
    <t>4. Halak és azokból készült termékek, kivéve</t>
  </si>
  <si>
    <t>a) vitaminok vagy karotinoidok hordozójaként használt halenyv,</t>
  </si>
  <si>
    <t>b) a sör és a bor derítéséhez használt halenyv és vizahólyag.</t>
  </si>
  <si>
    <t>5. Földimogyoró és abból készült termékek.</t>
  </si>
  <si>
    <t>6. Szójabab és abból készült termékek, kivéve</t>
  </si>
  <si>
    <t>a) finomított szójabab olaj és zsír(*),</t>
  </si>
  <si>
    <t>b) szójababból származó természetes vegyes tokoferolok (E 306), természetes D-alfa tokoferol, természetes D-alfa tokoferol-acetát, természetes D-alfa tokoferol szukcinát,</t>
  </si>
  <si>
    <t>c) a szójabab növényi olajából nyert fitoszterolok és fitoszterol észterek,</t>
  </si>
  <si>
    <t>d) a szójabab növényi olajából nyert szterolokból előállított fitosztanol-észter.</t>
  </si>
  <si>
    <t>7. Tej és abból készült termékek (beleértve a laktózt is), kivéve</t>
  </si>
  <si>
    <t>a) tejsavó, amelyből készült párlatot vagy mezőgazdasági eredetű etilalkoholt szeszes italok vagy egyéb alkoholtartalmú italok készítéséhez használják,</t>
  </si>
  <si>
    <t>b) laktit.</t>
  </si>
  <si>
    <t>8. Diófélék, azaz mandula (Amygdalus communis L.), mogyoró (Corylus avellana), dió (Juglans regia), kesudió (Anacardium occidentale), pekándió [Carya illinoiesis (Wangenh.) K. Koch], brazil dió (Bertholletia excelsa), pisztácia (Pistacia vera), makadámia és queenslandi dió (Macadamia ternifolia) és azokból készült termékek, kivéve</t>
  </si>
  <si>
    <t>a) diófélék, amelyből készült párlatot vagy mezőgazdasági eredetű etilalkoholt szeszes italok vagy egyéb alkoholtartalmú italok készítéséhez használják.</t>
  </si>
  <si>
    <t>9. Zeller és abból készült termékek.</t>
  </si>
  <si>
    <t>10. Mustár és abból készült termékek.</t>
  </si>
  <si>
    <t>11. Szezámmag és abból készült termékek.</t>
  </si>
  <si>
    <t>12. Kén-dioxid és SO2-ben kifejezett szulfitok 10 mg/kg, illetve 10 mg/liter koncentrációt meghaladó mennyiségben.</t>
  </si>
  <si>
    <t>13. Csillagfürt és abból készült termékek.</t>
  </si>
  <si>
    <t>14. Puhatestűek és abból készült termékek.</t>
  </si>
  <si>
    <t>Ebből 27% ÁFA (tájékoztató)</t>
  </si>
  <si>
    <t>FRANCIASALÁTA</t>
  </si>
  <si>
    <t>FRANKFURTI SALÁTA</t>
  </si>
  <si>
    <t>MAJONÉZES BURGONYASALÁTA</t>
  </si>
  <si>
    <t>MAJONÉZES KUKORICASALÁTA</t>
  </si>
  <si>
    <t>MEXIKÓI SALÁTA</t>
  </si>
  <si>
    <t>Számla igényét kérjük előre jelezze! Köszönjük</t>
  </si>
  <si>
    <r>
      <t xml:space="preserve">HÚSOS MIX HIDEGTÁL, </t>
    </r>
    <r>
      <rPr>
        <sz val="9"/>
        <color indexed="10"/>
        <rFont val="Arial"/>
        <family val="2"/>
        <charset val="238"/>
      </rPr>
      <t xml:space="preserve">akciós, </t>
    </r>
    <r>
      <rPr>
        <sz val="9"/>
        <rFont val="Arial"/>
        <family val="2"/>
        <charset val="238"/>
      </rPr>
      <t>S.T. 10 fős</t>
    </r>
  </si>
  <si>
    <t>HÚSTORONY HIDEGTÁL, combos 10 fős</t>
  </si>
  <si>
    <t>ÍNYENC COMBOS-R.KARAJOS, MB. 12 fős</t>
  </si>
  <si>
    <t>PARTITÁL, MB  6 fős</t>
  </si>
  <si>
    <r>
      <t>SAJTOS-SONKÁS HIDEGTÁL, V</t>
    </r>
    <r>
      <rPr>
        <sz val="9"/>
        <color indexed="10"/>
        <rFont val="Arial"/>
        <family val="2"/>
        <charset val="238"/>
      </rPr>
      <t>. 6 fős</t>
    </r>
  </si>
  <si>
    <t>CSIRKEMÁJAS-PULYKÁS MB 10 fős</t>
  </si>
  <si>
    <t>ALMÁS RÉTES, 10 db</t>
  </si>
  <si>
    <t>TÚRÓS RÉTES, 10 db</t>
  </si>
  <si>
    <t>MEGGYES RÉTES, 10 db</t>
  </si>
  <si>
    <r>
      <t>KASZINÓTOJÁS SONKATEK. ,10 fős,</t>
    </r>
    <r>
      <rPr>
        <sz val="9"/>
        <color indexed="10"/>
        <rFont val="Arial"/>
        <family val="2"/>
        <charset val="238"/>
      </rPr>
      <t xml:space="preserve">akciós </t>
    </r>
  </si>
  <si>
    <t>VEGYES HIDEGTÁL, FR 6 fős</t>
  </si>
  <si>
    <r>
      <t xml:space="preserve">BURGONYASALÁTÁS SZENDVICS </t>
    </r>
    <r>
      <rPr>
        <sz val="9"/>
        <color indexed="10"/>
        <rFont val="Arial"/>
        <family val="2"/>
        <charset val="238"/>
      </rPr>
      <t>akciós</t>
    </r>
  </si>
  <si>
    <r>
      <t xml:space="preserve">CAMEMBERT SAJTOS SZENDVICS </t>
    </r>
    <r>
      <rPr>
        <sz val="9"/>
        <color indexed="10"/>
        <rFont val="Arial"/>
        <family val="2"/>
        <charset val="238"/>
      </rPr>
      <t>akciós</t>
    </r>
  </si>
  <si>
    <r>
      <t xml:space="preserve">CSÜLÖKTÁL,  S.T. 10 fős, </t>
    </r>
    <r>
      <rPr>
        <sz val="9"/>
        <color indexed="10"/>
        <rFont val="Arial"/>
        <family val="2"/>
        <charset val="238"/>
      </rPr>
      <t>akciós</t>
    </r>
  </si>
  <si>
    <r>
      <t xml:space="preserve">RÁNTOTT HÚSOS HIDEGTÁL, 10 fős, </t>
    </r>
    <r>
      <rPr>
        <sz val="9"/>
        <color indexed="10"/>
        <rFont val="Arial"/>
        <family val="2"/>
        <charset val="238"/>
      </rPr>
      <t xml:space="preserve">akciós, </t>
    </r>
    <r>
      <rPr>
        <sz val="9"/>
        <rFont val="Arial"/>
        <family val="2"/>
        <charset val="238"/>
      </rPr>
      <t>MB</t>
    </r>
  </si>
  <si>
    <r>
      <t xml:space="preserve">TÖLTÖTT CSIRKECOMBOS, 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MV 6 fős</t>
    </r>
  </si>
  <si>
    <r>
      <t xml:space="preserve">VEGYES  HIDEGTÁL, FR 12 fős, </t>
    </r>
    <r>
      <rPr>
        <sz val="9"/>
        <color rgb="FFFF0000"/>
        <rFont val="Arial"/>
        <family val="2"/>
        <charset val="238"/>
      </rPr>
      <t>akciós</t>
    </r>
  </si>
  <si>
    <r>
      <t xml:space="preserve">FRANCIASALÁTÁS SZENDVICS </t>
    </r>
    <r>
      <rPr>
        <sz val="9"/>
        <color indexed="10"/>
        <rFont val="Arial"/>
        <family val="2"/>
        <charset val="238"/>
      </rPr>
      <t>akciós</t>
    </r>
  </si>
  <si>
    <r>
      <t>PÁRIZSIS SZENDVICS,</t>
    </r>
    <r>
      <rPr>
        <sz val="9"/>
        <color indexed="10"/>
        <rFont val="Arial"/>
        <family val="2"/>
        <charset val="238"/>
      </rPr>
      <t xml:space="preserve"> akciós</t>
    </r>
  </si>
  <si>
    <r>
      <t>TEPERTŐKRÉMES SZENDVICS,</t>
    </r>
    <r>
      <rPr>
        <sz val="9"/>
        <color indexed="10"/>
        <rFont val="Arial"/>
        <family val="2"/>
        <charset val="238"/>
      </rPr>
      <t xml:space="preserve"> akciós</t>
    </r>
  </si>
  <si>
    <r>
      <t xml:space="preserve">TZATZIKIS SZENDVICS, </t>
    </r>
    <r>
      <rPr>
        <sz val="9"/>
        <color indexed="10"/>
        <rFont val="Arial"/>
        <family val="2"/>
        <charset val="238"/>
      </rPr>
      <t>akciós</t>
    </r>
  </si>
  <si>
    <r>
      <t xml:space="preserve">CSIRKEMELLSONKÁS SZENDVICS, </t>
    </r>
    <r>
      <rPr>
        <sz val="9"/>
        <color indexed="10"/>
        <rFont val="Arial"/>
        <family val="2"/>
        <charset val="238"/>
      </rPr>
      <t>akciós</t>
    </r>
  </si>
  <si>
    <r>
      <t xml:space="preserve">MÁJPÁSTÉTOMOS SZENDVICS, </t>
    </r>
    <r>
      <rPr>
        <sz val="9"/>
        <color indexed="10"/>
        <rFont val="Arial"/>
        <family val="2"/>
        <charset val="238"/>
      </rPr>
      <t>akciós</t>
    </r>
  </si>
  <si>
    <r>
      <t xml:space="preserve">SONKAKRÉMES SZENDVICS, </t>
    </r>
    <r>
      <rPr>
        <sz val="9"/>
        <color indexed="10"/>
        <rFont val="Arial"/>
        <family val="2"/>
        <charset val="238"/>
      </rPr>
      <t>akciós</t>
    </r>
  </si>
  <si>
    <r>
      <t xml:space="preserve">SONKÁS SZENDVICS SAJTTAL, </t>
    </r>
    <r>
      <rPr>
        <sz val="9"/>
        <color indexed="10"/>
        <rFont val="Arial"/>
        <family val="2"/>
        <charset val="238"/>
      </rPr>
      <t>akciós</t>
    </r>
  </si>
  <si>
    <r>
      <t>SONKÁS SZENDVICS,</t>
    </r>
    <r>
      <rPr>
        <sz val="9"/>
        <color indexed="10"/>
        <rFont val="Arial"/>
        <family val="2"/>
        <charset val="238"/>
      </rPr>
      <t xml:space="preserve"> akciós</t>
    </r>
  </si>
  <si>
    <t>E-mail címünk/Tel.</t>
  </si>
  <si>
    <t>FALAT, MIX 42 db</t>
  </si>
  <si>
    <t>FALAT  VEGYES GYERMEK, 42 db</t>
  </si>
  <si>
    <t>FALAT VEGYES KRÉMES 42 db</t>
  </si>
  <si>
    <t>FALAT MAGYAROS 42 db</t>
  </si>
  <si>
    <t>FALAT VEGYES MAGVAS KIFLI 42 db</t>
  </si>
  <si>
    <t>FALAT ROZSOS 42 db</t>
  </si>
  <si>
    <t>FALAT VEGYES TENGER GYÜMÖLCS 42 db</t>
  </si>
  <si>
    <t>FALAT VEGYES VEGETÁRIÁNUS 42 db</t>
  </si>
  <si>
    <t>FALAT VEGYES MAGYAROS, 42 db</t>
  </si>
  <si>
    <t>SONKÁS SZ.  TOJÁSSAL, SAJTTAL</t>
  </si>
  <si>
    <t xml:space="preserve">MEGRENDELŐ/SZOLGÁLTATÓ ÜZENETE: </t>
  </si>
  <si>
    <r>
      <t xml:space="preserve">3 HÚSOS HIDEGTÁL, MB 10 fős </t>
    </r>
    <r>
      <rPr>
        <sz val="9"/>
        <color rgb="FFFF0000"/>
        <rFont val="Arial"/>
        <family val="2"/>
        <charset val="238"/>
      </rPr>
      <t>akciós</t>
    </r>
  </si>
  <si>
    <r>
      <t xml:space="preserve">ASZALT SZILVÁS HÚSTORONY,10 fős </t>
    </r>
    <r>
      <rPr>
        <sz val="9"/>
        <color rgb="FFFF0000"/>
        <rFont val="Arial"/>
        <family val="2"/>
        <charset val="238"/>
      </rPr>
      <t>akciós</t>
    </r>
  </si>
  <si>
    <r>
      <t xml:space="preserve">CSEMEGE-CSIRKÉS, FR 10 fős </t>
    </r>
    <r>
      <rPr>
        <sz val="9"/>
        <color rgb="FFFF0000"/>
        <rFont val="Arial"/>
        <family val="2"/>
        <charset val="238"/>
      </rPr>
      <t>akciós</t>
    </r>
  </si>
  <si>
    <t>egys</t>
  </si>
  <si>
    <r>
      <t>CSIRKÉS-PULYKÁS 10 fős MK</t>
    </r>
    <r>
      <rPr>
        <sz val="9"/>
        <color rgb="FFFF0000"/>
        <rFont val="Arial"/>
        <family val="2"/>
        <charset val="238"/>
      </rPr>
      <t xml:space="preserve"> akciós</t>
    </r>
  </si>
  <si>
    <r>
      <t xml:space="preserve">PIKNIK  HIDEGTÁL, FR 5 fős </t>
    </r>
    <r>
      <rPr>
        <sz val="9"/>
        <color rgb="FFFF0000"/>
        <rFont val="Arial"/>
        <family val="2"/>
        <charset val="238"/>
      </rPr>
      <t>akciós</t>
    </r>
  </si>
  <si>
    <r>
      <t xml:space="preserve">GYÜMÖLCSTÁL, 5 fős </t>
    </r>
    <r>
      <rPr>
        <sz val="9"/>
        <color rgb="FFFF0000"/>
        <rFont val="Arial"/>
        <family val="2"/>
        <charset val="238"/>
      </rPr>
      <t>akciós</t>
    </r>
  </si>
  <si>
    <r>
      <t xml:space="preserve">GUSZTA HIDEGTÁL , </t>
    </r>
    <r>
      <rPr>
        <sz val="9"/>
        <color indexed="10"/>
        <rFont val="Arial"/>
        <family val="2"/>
        <charset val="238"/>
      </rPr>
      <t xml:space="preserve">akciós, </t>
    </r>
    <r>
      <rPr>
        <sz val="9"/>
        <rFont val="Arial"/>
        <family val="2"/>
        <charset val="238"/>
      </rPr>
      <t>MB 5 fős</t>
    </r>
  </si>
  <si>
    <r>
      <t>HÚSOS VAGDALTOS,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MB 12 fős </t>
    </r>
  </si>
  <si>
    <r>
      <rPr>
        <sz val="9"/>
        <rFont val="Arial"/>
        <family val="2"/>
        <charset val="238"/>
      </rPr>
      <t>MINDENKI KEDVENCE, 10 fős, FR</t>
    </r>
    <r>
      <rPr>
        <sz val="9"/>
        <color rgb="FFFF0000"/>
        <rFont val="Arial"/>
        <family val="2"/>
        <charset val="238"/>
      </rPr>
      <t xml:space="preserve"> akciós </t>
    </r>
  </si>
  <si>
    <t>KASZINÓTOJÁSOS HIDEGTÁL, FR/ fő</t>
  </si>
  <si>
    <t>MAGYAROS HIDEGTÁL, MK/fő</t>
  </si>
  <si>
    <t>PARTITÁL SAJTTEKERCCSEL, MB/fő</t>
  </si>
  <si>
    <r>
      <t>RÁNTOTT CSIRKEMELL FASÍRTTAL,</t>
    </r>
    <r>
      <rPr>
        <sz val="9"/>
        <color indexed="10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MB/fő</t>
    </r>
  </si>
  <si>
    <t>RÁNTOTT ZÖLDSÉGES HIDEGTÁL, MB/fő</t>
  </si>
  <si>
    <t>SAJTTÁL/fő</t>
  </si>
  <si>
    <t>SONKATEKERCSES HIDEGTÁL, FR/fő</t>
  </si>
  <si>
    <r>
      <t xml:space="preserve">SÜLTES HIDEGTÁL, 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MB/fő</t>
    </r>
  </si>
  <si>
    <t>SÜLTES VEGYES HIDEGTÁL, MB/fő</t>
  </si>
  <si>
    <t>TENGER GYÜMÖLCSE HIDEGTÁL, MB/fő</t>
  </si>
  <si>
    <t>TOJÁSOS-ROLÁDOS HIDEGTÁL, FR/fő</t>
  </si>
  <si>
    <t>TÖLTÖTT KÁPOSZTÁS HIDEGTÁL/fő</t>
  </si>
  <si>
    <t>ZOMÁNC, KASZINÓTOJÁS SONKATEK, FR/fő</t>
  </si>
  <si>
    <t>DUPLA HÚSOS TÁL,  MB./fő</t>
  </si>
  <si>
    <r>
      <t>MIX HIDEGTÁL FR, 12 fős</t>
    </r>
    <r>
      <rPr>
        <sz val="9"/>
        <color rgb="FFFF0000"/>
        <rFont val="Arial"/>
        <family val="2"/>
        <charset val="238"/>
      </rPr>
      <t xml:space="preserve"> akciós</t>
    </r>
  </si>
  <si>
    <r>
      <t xml:space="preserve">FASÍRTGOLYÓK SALÁTA ÁGYON,MB </t>
    </r>
    <r>
      <rPr>
        <sz val="9"/>
        <color rgb="FFFF0000"/>
        <rFont val="Arial"/>
        <family val="2"/>
        <charset val="238"/>
      </rPr>
      <t>akciós</t>
    </r>
    <r>
      <rPr>
        <sz val="9"/>
        <rFont val="Arial"/>
        <family val="2"/>
        <charset val="238"/>
      </rPr>
      <t>/fő</t>
    </r>
  </si>
  <si>
    <t>FALAT  VEGYES I. 62 db</t>
  </si>
  <si>
    <t>FALAT  VEGYES II. 62 fb</t>
  </si>
  <si>
    <t>FALAT  VEGYES HALAS, 62 db</t>
  </si>
  <si>
    <t>FALAT  BARNA VEGYES I. 62 db</t>
  </si>
  <si>
    <t>FALAT  BARNA VEGYES II. 62 db</t>
  </si>
  <si>
    <t>FALAT  GLUTÉNMENTES VEGYES 42 db</t>
  </si>
  <si>
    <t xml:space="preserve">Rendelési azonosító: </t>
  </si>
  <si>
    <t>HÚSOS-CSIRKÉS VEGYES ,MB 10 fős</t>
  </si>
  <si>
    <t>EXRA VEGETÁRIÁNUS HIDEGTÁL, FR 10 fős</t>
  </si>
  <si>
    <t>SONKÁS SZENDVICS TOJÁSSAL</t>
  </si>
  <si>
    <t>KACSAZSÍROS SZENDVICS</t>
  </si>
  <si>
    <t>LIBAZSÍROS SZENDVICS</t>
  </si>
  <si>
    <t>PAPRIKÁS SZALÁMIS, TOJÁSSAL</t>
  </si>
  <si>
    <t xml:space="preserve">HÚSSALÁTÁS SZENDVICS </t>
  </si>
  <si>
    <t>2017. október :00 óráig</t>
  </si>
  <si>
    <t>Rendelésfelvétel: 2017. október</t>
  </si>
</sst>
</file>

<file path=xl/styles.xml><?xml version="1.0" encoding="utf-8"?>
<styleSheet xmlns="http://schemas.openxmlformats.org/spreadsheetml/2006/main">
  <numFmts count="1">
    <numFmt numFmtId="164" formatCode="[&lt;=999999999]\(##&quot;) &quot;###\-##\-##;[&lt;=6999999999]0#&quot; (&quot;##\)###\-##\-##;#&quot; (&quot;##&quot;) &quot;###\-##\-##"/>
  </numFmts>
  <fonts count="23"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i/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2"/>
      <color indexed="63"/>
      <name val="Arial"/>
      <family val="2"/>
      <charset val="238"/>
    </font>
    <font>
      <b/>
      <sz val="12"/>
      <name val="Arial"/>
      <family val="2"/>
      <charset val="238"/>
    </font>
    <font>
      <sz val="10"/>
      <name val="Bodoni Bd BT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63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59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indexed="63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53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4" xfId="0" applyFont="1" applyFill="1" applyBorder="1" applyAlignment="1"/>
    <xf numFmtId="0" fontId="6" fillId="3" borderId="4" xfId="0" applyFont="1" applyFill="1" applyBorder="1" applyAlignment="1"/>
    <xf numFmtId="0" fontId="6" fillId="0" borderId="2" xfId="0" applyFont="1" applyFill="1" applyBorder="1" applyAlignment="1"/>
    <xf numFmtId="0" fontId="6" fillId="3" borderId="2" xfId="0" applyFont="1" applyFill="1" applyBorder="1" applyAlignment="1"/>
    <xf numFmtId="0" fontId="11" fillId="0" borderId="0" xfId="0" applyFont="1" applyFill="1"/>
    <xf numFmtId="0" fontId="11" fillId="0" borderId="5" xfId="0" applyFont="1" applyFill="1" applyBorder="1" applyAlignment="1">
      <alignment shrinkToFit="1"/>
    </xf>
    <xf numFmtId="0" fontId="11" fillId="0" borderId="6" xfId="0" applyFont="1" applyFill="1" applyBorder="1" applyAlignment="1">
      <alignment horizontal="center" shrinkToFit="1"/>
    </xf>
    <xf numFmtId="0" fontId="11" fillId="0" borderId="7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13" fillId="0" borderId="8" xfId="0" applyFont="1" applyFill="1" applyBorder="1"/>
    <xf numFmtId="1" fontId="11" fillId="0" borderId="9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8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3" fillId="0" borderId="3" xfId="0" applyFont="1" applyFill="1" applyBorder="1"/>
    <xf numFmtId="1" fontId="13" fillId="0" borderId="4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shrinkToFit="1"/>
    </xf>
    <xf numFmtId="0" fontId="13" fillId="0" borderId="11" xfId="0" applyFont="1" applyFill="1" applyBorder="1" applyAlignment="1">
      <alignment horizontal="center" shrinkToFit="1"/>
    </xf>
    <xf numFmtId="0" fontId="13" fillId="0" borderId="1" xfId="0" applyFont="1" applyFill="1" applyBorder="1"/>
    <xf numFmtId="1" fontId="13" fillId="0" borderId="2" xfId="0" applyNumberFormat="1" applyFont="1" applyFill="1" applyBorder="1" applyAlignment="1">
      <alignment horizontal="center"/>
    </xf>
    <xf numFmtId="0" fontId="13" fillId="0" borderId="1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shrinkToFit="1"/>
    </xf>
    <xf numFmtId="0" fontId="11" fillId="0" borderId="2" xfId="0" applyFont="1" applyFill="1" applyBorder="1" applyAlignment="1">
      <alignment horizontal="center"/>
    </xf>
    <xf numFmtId="0" fontId="0" fillId="0" borderId="13" xfId="0" applyFont="1" applyFill="1" applyBorder="1"/>
    <xf numFmtId="0" fontId="13" fillId="0" borderId="13" xfId="0" applyFont="1" applyFill="1" applyBorder="1"/>
    <xf numFmtId="0" fontId="13" fillId="0" borderId="13" xfId="0" applyFont="1" applyFill="1" applyBorder="1" applyAlignment="1">
      <alignment shrinkToFit="1"/>
    </xf>
    <xf numFmtId="1" fontId="13" fillId="0" borderId="17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2" xfId="0" applyFont="1" applyFill="1" applyBorder="1"/>
    <xf numFmtId="0" fontId="11" fillId="0" borderId="20" xfId="0" applyFont="1" applyFill="1" applyBorder="1" applyAlignment="1">
      <alignment shrinkToFit="1"/>
    </xf>
    <xf numFmtId="1" fontId="11" fillId="0" borderId="2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0" fillId="0" borderId="2" xfId="0" applyFill="1" applyBorder="1"/>
    <xf numFmtId="0" fontId="13" fillId="0" borderId="2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4" borderId="24" xfId="0" applyFont="1" applyFill="1" applyBorder="1"/>
    <xf numFmtId="0" fontId="13" fillId="4" borderId="25" xfId="0" applyFont="1" applyFill="1" applyBorder="1"/>
    <xf numFmtId="0" fontId="13" fillId="4" borderId="26" xfId="0" applyFont="1" applyFill="1" applyBorder="1"/>
    <xf numFmtId="0" fontId="13" fillId="3" borderId="20" xfId="0" applyFont="1" applyFill="1" applyBorder="1"/>
    <xf numFmtId="0" fontId="13" fillId="3" borderId="27" xfId="0" applyFont="1" applyFill="1" applyBorder="1" applyAlignment="1"/>
    <xf numFmtId="0" fontId="13" fillId="3" borderId="28" xfId="0" applyFont="1" applyFill="1" applyBorder="1" applyAlignment="1"/>
    <xf numFmtId="0" fontId="1" fillId="3" borderId="27" xfId="0" applyFont="1" applyFill="1" applyBorder="1" applyAlignment="1"/>
    <xf numFmtId="0" fontId="13" fillId="3" borderId="25" xfId="0" applyFont="1" applyFill="1" applyBorder="1" applyAlignment="1"/>
    <xf numFmtId="0" fontId="13" fillId="0" borderId="25" xfId="0" applyFont="1" applyFill="1" applyBorder="1" applyAlignment="1"/>
    <xf numFmtId="0" fontId="13" fillId="3" borderId="26" xfId="0" applyFont="1" applyFill="1" applyBorder="1" applyAlignment="1">
      <alignment horizontal="right"/>
    </xf>
    <xf numFmtId="0" fontId="13" fillId="4" borderId="24" xfId="0" applyFont="1" applyFill="1" applyBorder="1" applyAlignment="1">
      <alignment horizontal="left" shrinkToFit="1"/>
    </xf>
    <xf numFmtId="0" fontId="13" fillId="0" borderId="25" xfId="0" applyFont="1" applyFill="1" applyBorder="1" applyAlignment="1">
      <alignment horizontal="center"/>
    </xf>
    <xf numFmtId="1" fontId="13" fillId="0" borderId="22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8" fillId="6" borderId="19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0" fillId="6" borderId="6" xfId="0" applyNumberFormat="1" applyFont="1" applyFill="1" applyBorder="1" applyAlignment="1">
      <alignment wrapText="1"/>
    </xf>
    <xf numFmtId="0" fontId="0" fillId="6" borderId="22" xfId="0" applyFont="1" applyFill="1" applyBorder="1" applyAlignment="1">
      <alignment wrapText="1"/>
    </xf>
    <xf numFmtId="0" fontId="11" fillId="0" borderId="30" xfId="0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shrinkToFit="1"/>
    </xf>
    <xf numFmtId="1" fontId="13" fillId="0" borderId="32" xfId="0" applyNumberFormat="1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35" xfId="0" applyFont="1" applyFill="1" applyBorder="1" applyAlignment="1"/>
    <xf numFmtId="0" fontId="6" fillId="3" borderId="33" xfId="0" applyFont="1" applyFill="1" applyBorder="1" applyAlignment="1"/>
    <xf numFmtId="0" fontId="6" fillId="0" borderId="37" xfId="0" applyFont="1" applyFill="1" applyBorder="1" applyAlignment="1"/>
    <xf numFmtId="0" fontId="6" fillId="3" borderId="37" xfId="0" applyFont="1" applyFill="1" applyBorder="1" applyAlignment="1"/>
    <xf numFmtId="0" fontId="6" fillId="3" borderId="38" xfId="0" applyFont="1" applyFill="1" applyBorder="1" applyAlignment="1"/>
    <xf numFmtId="0" fontId="13" fillId="0" borderId="6" xfId="0" applyFont="1" applyFill="1" applyBorder="1" applyAlignment="1">
      <alignment horizontal="center"/>
    </xf>
    <xf numFmtId="1" fontId="13" fillId="0" borderId="6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1" fontId="11" fillId="7" borderId="0" xfId="0" applyNumberFormat="1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/>
    </xf>
    <xf numFmtId="1" fontId="11" fillId="8" borderId="42" xfId="0" applyNumberFormat="1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" fontId="11" fillId="0" borderId="44" xfId="0" applyNumberFormat="1" applyFont="1" applyFill="1" applyBorder="1" applyAlignment="1">
      <alignment horizontal="right"/>
    </xf>
    <xf numFmtId="1" fontId="11" fillId="0" borderId="46" xfId="0" applyNumberFormat="1" applyFont="1" applyFill="1" applyBorder="1" applyAlignment="1">
      <alignment horizontal="right"/>
    </xf>
    <xf numFmtId="0" fontId="11" fillId="0" borderId="47" xfId="0" applyFont="1" applyFill="1" applyBorder="1" applyAlignment="1">
      <alignment horizontal="left"/>
    </xf>
    <xf numFmtId="1" fontId="11" fillId="0" borderId="31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center"/>
    </xf>
    <xf numFmtId="1" fontId="11" fillId="7" borderId="48" xfId="0" applyNumberFormat="1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1" fontId="11" fillId="9" borderId="49" xfId="0" applyNumberFormat="1" applyFont="1" applyFill="1" applyBorder="1" applyAlignment="1">
      <alignment horizontal="center"/>
    </xf>
    <xf numFmtId="0" fontId="0" fillId="0" borderId="11" xfId="0" applyFont="1" applyFill="1" applyBorder="1"/>
    <xf numFmtId="0" fontId="10" fillId="0" borderId="56" xfId="1" applyNumberFormat="1" applyFont="1" applyFill="1" applyBorder="1" applyAlignment="1" applyProtection="1"/>
    <xf numFmtId="1" fontId="13" fillId="0" borderId="61" xfId="0" applyNumberFormat="1" applyFont="1" applyFill="1" applyBorder="1" applyAlignment="1">
      <alignment horizontal="center"/>
    </xf>
    <xf numFmtId="0" fontId="13" fillId="0" borderId="60" xfId="0" applyFont="1" applyFill="1" applyBorder="1"/>
    <xf numFmtId="0" fontId="0" fillId="0" borderId="60" xfId="0" applyFont="1" applyFill="1" applyBorder="1"/>
    <xf numFmtId="0" fontId="10" fillId="0" borderId="63" xfId="1" applyNumberFormat="1" applyFont="1" applyFill="1" applyBorder="1" applyAlignment="1" applyProtection="1"/>
    <xf numFmtId="0" fontId="11" fillId="0" borderId="65" xfId="0" applyFont="1" applyFill="1" applyBorder="1" applyAlignment="1">
      <alignment horizontal="left" shrinkToFit="1"/>
    </xf>
    <xf numFmtId="0" fontId="12" fillId="0" borderId="66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0" fillId="0" borderId="6" xfId="1" applyNumberFormat="1" applyFont="1" applyFill="1" applyBorder="1" applyAlignment="1" applyProtection="1"/>
    <xf numFmtId="0" fontId="13" fillId="0" borderId="45" xfId="0" applyFont="1" applyFill="1" applyBorder="1"/>
    <xf numFmtId="0" fontId="13" fillId="0" borderId="78" xfId="0" applyFont="1" applyFill="1" applyBorder="1"/>
    <xf numFmtId="0" fontId="13" fillId="0" borderId="79" xfId="0" applyFont="1" applyFill="1" applyBorder="1"/>
    <xf numFmtId="0" fontId="13" fillId="0" borderId="32" xfId="0" applyFont="1" applyFill="1" applyBorder="1"/>
    <xf numFmtId="0" fontId="13" fillId="0" borderId="46" xfId="0" applyFont="1" applyFill="1" applyBorder="1"/>
    <xf numFmtId="1" fontId="13" fillId="0" borderId="80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78" xfId="0" applyFont="1" applyFill="1" applyBorder="1" applyAlignment="1">
      <alignment horizontal="center"/>
    </xf>
    <xf numFmtId="0" fontId="13" fillId="0" borderId="79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1" fontId="13" fillId="0" borderId="78" xfId="0" applyNumberFormat="1" applyFont="1" applyFill="1" applyBorder="1" applyAlignment="1">
      <alignment horizontal="center"/>
    </xf>
    <xf numFmtId="1" fontId="13" fillId="0" borderId="79" xfId="0" applyNumberFormat="1" applyFont="1" applyFill="1" applyBorder="1" applyAlignment="1">
      <alignment horizontal="center"/>
    </xf>
    <xf numFmtId="1" fontId="13" fillId="0" borderId="45" xfId="0" applyNumberFormat="1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shrinkToFit="1"/>
    </xf>
    <xf numFmtId="0" fontId="13" fillId="0" borderId="79" xfId="0" applyFont="1" applyFill="1" applyBorder="1" applyAlignment="1">
      <alignment horizontal="center" shrinkToFit="1"/>
    </xf>
    <xf numFmtId="1" fontId="13" fillId="0" borderId="54" xfId="0" applyNumberFormat="1" applyFont="1" applyFill="1" applyBorder="1" applyAlignment="1">
      <alignment horizontal="center"/>
    </xf>
    <xf numFmtId="0" fontId="5" fillId="3" borderId="81" xfId="1" applyNumberFormat="1" applyFont="1" applyFill="1" applyBorder="1" applyAlignment="1" applyProtection="1"/>
    <xf numFmtId="0" fontId="8" fillId="3" borderId="69" xfId="0" applyFont="1" applyFill="1" applyBorder="1" applyAlignment="1"/>
    <xf numFmtId="0" fontId="8" fillId="3" borderId="51" xfId="0" applyFont="1" applyFill="1" applyBorder="1" applyAlignment="1"/>
    <xf numFmtId="1" fontId="14" fillId="0" borderId="11" xfId="0" applyNumberFormat="1" applyFont="1" applyFill="1" applyBorder="1" applyAlignment="1">
      <alignment horizontal="center"/>
    </xf>
    <xf numFmtId="1" fontId="14" fillId="0" borderId="12" xfId="0" applyNumberFormat="1" applyFont="1" applyFill="1" applyBorder="1" applyAlignment="1">
      <alignment horizontal="center"/>
    </xf>
    <xf numFmtId="0" fontId="14" fillId="0" borderId="80" xfId="0" applyFont="1" applyFill="1" applyBorder="1" applyAlignment="1">
      <alignment horizontal="center"/>
    </xf>
    <xf numFmtId="0" fontId="13" fillId="0" borderId="1" xfId="1" applyNumberFormat="1" applyFont="1" applyFill="1" applyBorder="1" applyAlignment="1" applyProtection="1"/>
    <xf numFmtId="0" fontId="14" fillId="0" borderId="12" xfId="0" applyFont="1" applyFill="1" applyBorder="1" applyAlignment="1">
      <alignment horizontal="center" shrinkToFit="1"/>
    </xf>
    <xf numFmtId="1" fontId="14" fillId="0" borderId="2" xfId="0" applyNumberFormat="1" applyFont="1" applyFill="1" applyBorder="1" applyAlignment="1">
      <alignment horizontal="center"/>
    </xf>
    <xf numFmtId="0" fontId="13" fillId="0" borderId="13" xfId="1" applyNumberFormat="1" applyFont="1" applyFill="1" applyBorder="1" applyAlignment="1" applyProtection="1"/>
    <xf numFmtId="0" fontId="13" fillId="0" borderId="14" xfId="0" applyFont="1" applyFill="1" applyBorder="1"/>
    <xf numFmtId="0" fontId="13" fillId="0" borderId="14" xfId="0" applyFont="1" applyFill="1" applyBorder="1" applyAlignment="1">
      <alignment shrinkToFit="1"/>
    </xf>
    <xf numFmtId="0" fontId="13" fillId="0" borderId="16" xfId="0" applyFont="1" applyFill="1" applyBorder="1"/>
    <xf numFmtId="0" fontId="13" fillId="0" borderId="3" xfId="1" applyNumberFormat="1" applyFont="1" applyFill="1" applyBorder="1" applyAlignment="1" applyProtection="1"/>
    <xf numFmtId="0" fontId="13" fillId="0" borderId="1" xfId="1" applyNumberFormat="1" applyFont="1" applyFill="1" applyBorder="1" applyAlignment="1" applyProtection="1">
      <alignment horizontal="left"/>
    </xf>
    <xf numFmtId="0" fontId="13" fillId="0" borderId="1" xfId="0" applyFont="1" applyFill="1" applyBorder="1" applyAlignment="1">
      <alignment horizontal="left" shrinkToFit="1"/>
    </xf>
    <xf numFmtId="0" fontId="13" fillId="0" borderId="13" xfId="1" applyNumberFormat="1" applyFont="1" applyFill="1" applyBorder="1" applyAlignment="1" applyProtection="1">
      <alignment horizontal="left"/>
    </xf>
    <xf numFmtId="0" fontId="13" fillId="0" borderId="23" xfId="1" applyNumberFormat="1" applyFont="1" applyFill="1" applyBorder="1" applyAlignment="1" applyProtection="1"/>
    <xf numFmtId="0" fontId="14" fillId="0" borderId="53" xfId="0" applyFont="1" applyFill="1" applyBorder="1" applyAlignment="1">
      <alignment horizontal="center" shrinkToFit="1"/>
    </xf>
    <xf numFmtId="0" fontId="14" fillId="0" borderId="79" xfId="0" applyFont="1" applyFill="1" applyBorder="1" applyAlignment="1">
      <alignment horizontal="center" shrinkToFit="1"/>
    </xf>
    <xf numFmtId="0" fontId="13" fillId="0" borderId="85" xfId="0" applyFont="1" applyFill="1" applyBorder="1" applyAlignment="1">
      <alignment horizontal="center"/>
    </xf>
    <xf numFmtId="0" fontId="0" fillId="0" borderId="17" xfId="0" applyFont="1" applyFill="1" applyBorder="1"/>
    <xf numFmtId="0" fontId="11" fillId="0" borderId="5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1" fillId="7" borderId="6" xfId="0" applyNumberFormat="1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1" fontId="11" fillId="0" borderId="5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" fontId="11" fillId="7" borderId="64" xfId="0" applyNumberFormat="1" applyFont="1" applyFill="1" applyBorder="1" applyAlignment="1">
      <alignment horizontal="center"/>
    </xf>
    <xf numFmtId="1" fontId="12" fillId="0" borderId="68" xfId="0" applyNumberFormat="1" applyFont="1" applyFill="1" applyBorder="1" applyAlignment="1">
      <alignment horizontal="center"/>
    </xf>
    <xf numFmtId="0" fontId="18" fillId="0" borderId="60" xfId="1" applyNumberFormat="1" applyFont="1" applyFill="1" applyBorder="1" applyAlignment="1" applyProtection="1"/>
    <xf numFmtId="0" fontId="18" fillId="0" borderId="62" xfId="1" applyNumberFormat="1" applyFont="1" applyFill="1" applyBorder="1" applyAlignment="1" applyProtection="1"/>
    <xf numFmtId="0" fontId="18" fillId="0" borderId="12" xfId="1" applyNumberFormat="1" applyFont="1" applyFill="1" applyBorder="1" applyAlignment="1" applyProtection="1"/>
    <xf numFmtId="0" fontId="13" fillId="0" borderId="40" xfId="0" applyFont="1" applyFill="1" applyBorder="1" applyAlignment="1">
      <alignment horizontal="left"/>
    </xf>
    <xf numFmtId="1" fontId="13" fillId="9" borderId="31" xfId="0" applyNumberFormat="1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52" xfId="0" applyFont="1" applyFill="1" applyBorder="1"/>
    <xf numFmtId="1" fontId="13" fillId="0" borderId="45" xfId="0" applyNumberFormat="1" applyFont="1" applyFill="1" applyBorder="1" applyAlignment="1">
      <alignment horizontal="right"/>
    </xf>
    <xf numFmtId="0" fontId="13" fillId="0" borderId="50" xfId="0" applyFont="1" applyFill="1" applyBorder="1" applyAlignment="1">
      <alignment horizontal="center"/>
    </xf>
    <xf numFmtId="1" fontId="13" fillId="0" borderId="53" xfId="0" applyNumberFormat="1" applyFont="1" applyFill="1" applyBorder="1" applyAlignment="1">
      <alignment horizontal="center"/>
    </xf>
    <xf numFmtId="1" fontId="13" fillId="0" borderId="39" xfId="0" applyNumberFormat="1" applyFont="1" applyFill="1" applyBorder="1" applyAlignment="1">
      <alignment horizontal="right"/>
    </xf>
    <xf numFmtId="0" fontId="13" fillId="0" borderId="51" xfId="0" applyFont="1" applyFill="1" applyBorder="1" applyAlignment="1">
      <alignment horizontal="center"/>
    </xf>
    <xf numFmtId="0" fontId="11" fillId="0" borderId="29" xfId="0" applyFont="1" applyFill="1" applyBorder="1" applyAlignment="1">
      <alignment shrinkToFit="1"/>
    </xf>
    <xf numFmtId="0" fontId="13" fillId="0" borderId="0" xfId="0" applyFont="1" applyFill="1" applyAlignment="1">
      <alignment horizontal="center"/>
    </xf>
    <xf numFmtId="0" fontId="20" fillId="0" borderId="12" xfId="0" applyFont="1" applyFill="1" applyBorder="1"/>
    <xf numFmtId="1" fontId="13" fillId="0" borderId="18" xfId="0" applyNumberFormat="1" applyFont="1" applyFill="1" applyBorder="1" applyAlignment="1">
      <alignment horizontal="center"/>
    </xf>
    <xf numFmtId="0" fontId="13" fillId="0" borderId="77" xfId="0" applyFont="1" applyFill="1" applyBorder="1"/>
    <xf numFmtId="0" fontId="13" fillId="0" borderId="77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22" fillId="0" borderId="79" xfId="0" applyFont="1" applyFill="1" applyBorder="1" applyAlignment="1">
      <alignment horizontal="center" shrinkToFit="1"/>
    </xf>
    <xf numFmtId="1" fontId="22" fillId="0" borderId="79" xfId="0" applyNumberFormat="1" applyFont="1" applyFill="1" applyBorder="1" applyAlignment="1">
      <alignment horizontal="center"/>
    </xf>
    <xf numFmtId="0" fontId="22" fillId="0" borderId="79" xfId="0" applyFont="1" applyFill="1" applyBorder="1" applyAlignment="1">
      <alignment horizontal="center"/>
    </xf>
    <xf numFmtId="0" fontId="13" fillId="0" borderId="86" xfId="1" applyNumberFormat="1" applyFont="1" applyFill="1" applyBorder="1" applyAlignment="1" applyProtection="1"/>
    <xf numFmtId="0" fontId="13" fillId="0" borderId="43" xfId="0" applyFont="1" applyFill="1" applyBorder="1" applyAlignment="1">
      <alignment horizontal="center" shrinkToFit="1"/>
    </xf>
    <xf numFmtId="1" fontId="19" fillId="0" borderId="4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5" fillId="0" borderId="45" xfId="0" applyFont="1" applyFill="1" applyBorder="1"/>
    <xf numFmtId="0" fontId="19" fillId="0" borderId="80" xfId="0" applyFont="1" applyFill="1" applyBorder="1" applyAlignment="1">
      <alignment horizontal="center" shrinkToFit="1"/>
    </xf>
    <xf numFmtId="1" fontId="14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shrinkToFit="1"/>
    </xf>
    <xf numFmtId="1" fontId="19" fillId="0" borderId="80" xfId="0" applyNumberFormat="1" applyFont="1" applyFill="1" applyBorder="1" applyAlignment="1">
      <alignment horizontal="center"/>
    </xf>
    <xf numFmtId="0" fontId="13" fillId="0" borderId="45" xfId="1" applyNumberFormat="1" applyFont="1" applyFill="1" applyBorder="1" applyAlignment="1" applyProtection="1"/>
    <xf numFmtId="0" fontId="19" fillId="0" borderId="2" xfId="0" applyFont="1" applyFill="1" applyBorder="1" applyAlignment="1">
      <alignment horizontal="center" shrinkToFit="1"/>
    </xf>
    <xf numFmtId="1" fontId="19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3" fillId="0" borderId="8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3" fillId="0" borderId="79" xfId="0" applyFont="1" applyFill="1" applyBorder="1" applyAlignment="1">
      <alignment horizontal="left" shrinkToFit="1"/>
    </xf>
    <xf numFmtId="0" fontId="19" fillId="0" borderId="32" xfId="0" applyFont="1" applyFill="1" applyBorder="1"/>
    <xf numFmtId="1" fontId="16" fillId="0" borderId="80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87" xfId="0" applyFont="1" applyFill="1" applyBorder="1" applyAlignment="1">
      <alignment shrinkToFit="1"/>
    </xf>
    <xf numFmtId="0" fontId="11" fillId="0" borderId="88" xfId="0" applyFont="1" applyFill="1" applyBorder="1" applyAlignment="1">
      <alignment horizontal="center" shrinkToFit="1"/>
    </xf>
    <xf numFmtId="0" fontId="11" fillId="0" borderId="89" xfId="0" applyFont="1" applyFill="1" applyBorder="1" applyAlignment="1">
      <alignment horizontal="center"/>
    </xf>
    <xf numFmtId="1" fontId="12" fillId="0" borderId="90" xfId="0" applyNumberFormat="1" applyFont="1" applyFill="1" applyBorder="1" applyAlignment="1">
      <alignment horizontal="center"/>
    </xf>
    <xf numFmtId="0" fontId="13" fillId="0" borderId="45" xfId="0" applyFont="1" applyFill="1" applyBorder="1" applyAlignment="1">
      <alignment shrinkToFit="1"/>
    </xf>
    <xf numFmtId="0" fontId="13" fillId="0" borderId="3" xfId="0" applyFont="1" applyFill="1" applyBorder="1" applyAlignment="1">
      <alignment shrinkToFit="1"/>
    </xf>
    <xf numFmtId="0" fontId="13" fillId="0" borderId="39" xfId="0" applyFont="1" applyFill="1" applyBorder="1"/>
    <xf numFmtId="0" fontId="13" fillId="0" borderId="2" xfId="0" applyFont="1" applyFill="1" applyBorder="1" applyAlignment="1">
      <alignment horizontal="center" shrinkToFit="1"/>
    </xf>
    <xf numFmtId="0" fontId="13" fillId="0" borderId="39" xfId="0" applyFont="1" applyFill="1" applyBorder="1" applyAlignment="1">
      <alignment horizontal="center"/>
    </xf>
    <xf numFmtId="1" fontId="13" fillId="0" borderId="39" xfId="0" applyNumberFormat="1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13" fillId="0" borderId="80" xfId="0" applyFont="1" applyFill="1" applyBorder="1" applyAlignment="1">
      <alignment horizontal="center" shrinkToFit="1"/>
    </xf>
    <xf numFmtId="0" fontId="14" fillId="0" borderId="80" xfId="0" applyFont="1" applyFill="1" applyBorder="1" applyAlignment="1">
      <alignment horizontal="center" shrinkToFit="1"/>
    </xf>
    <xf numFmtId="0" fontId="0" fillId="0" borderId="69" xfId="0" applyFont="1" applyFill="1" applyBorder="1" applyAlignment="1">
      <alignment horizontal="left" shrinkToFit="1"/>
    </xf>
    <xf numFmtId="0" fontId="0" fillId="0" borderId="1" xfId="0" applyFont="1" applyFill="1" applyBorder="1" applyAlignment="1">
      <alignment horizontal="left" shrinkToFit="1"/>
    </xf>
    <xf numFmtId="0" fontId="8" fillId="10" borderId="83" xfId="0" applyFont="1" applyFill="1" applyBorder="1" applyAlignment="1"/>
    <xf numFmtId="0" fontId="8" fillId="10" borderId="20" xfId="0" applyFont="1" applyFill="1" applyBorder="1" applyAlignment="1"/>
    <xf numFmtId="0" fontId="8" fillId="10" borderId="64" xfId="0" applyFont="1" applyFill="1" applyBorder="1" applyAlignment="1"/>
    <xf numFmtId="0" fontId="5" fillId="5" borderId="0" xfId="1" applyNumberFormat="1" applyFont="1" applyFill="1" applyBorder="1" applyAlignment="1" applyProtection="1">
      <alignment horizontal="center"/>
    </xf>
    <xf numFmtId="0" fontId="0" fillId="0" borderId="51" xfId="0" applyFont="1" applyFill="1" applyBorder="1" applyAlignment="1">
      <alignment shrinkToFit="1"/>
    </xf>
    <xf numFmtId="0" fontId="0" fillId="0" borderId="36" xfId="0" applyFont="1" applyFill="1" applyBorder="1" applyAlignment="1">
      <alignment shrinkToFit="1"/>
    </xf>
    <xf numFmtId="0" fontId="10" fillId="12" borderId="19" xfId="0" applyFont="1" applyFill="1" applyBorder="1" applyAlignment="1">
      <alignment horizontal="left" vertical="center" wrapText="1"/>
    </xf>
    <xf numFmtId="0" fontId="10" fillId="12" borderId="22" xfId="0" applyFont="1" applyFill="1" applyBorder="1" applyAlignment="1">
      <alignment horizontal="left" vertical="center" wrapText="1"/>
    </xf>
    <xf numFmtId="0" fontId="10" fillId="12" borderId="55" xfId="0" applyFont="1" applyFill="1" applyBorder="1" applyAlignment="1">
      <alignment horizontal="left" vertical="center" wrapText="1"/>
    </xf>
    <xf numFmtId="0" fontId="0" fillId="3" borderId="69" xfId="0" applyFont="1" applyFill="1" applyBorder="1" applyAlignment="1">
      <alignment horizontal="left" shrinkToFit="1"/>
    </xf>
    <xf numFmtId="0" fontId="0" fillId="3" borderId="1" xfId="0" applyFont="1" applyFill="1" applyBorder="1" applyAlignment="1">
      <alignment horizontal="left" shrinkToFit="1"/>
    </xf>
    <xf numFmtId="0" fontId="21" fillId="3" borderId="84" xfId="0" applyFont="1" applyFill="1" applyBorder="1" applyAlignment="1"/>
    <xf numFmtId="0" fontId="21" fillId="3" borderId="70" xfId="0" applyFont="1" applyFill="1" applyBorder="1" applyAlignment="1"/>
    <xf numFmtId="0" fontId="21" fillId="3" borderId="71" xfId="0" applyFont="1" applyFill="1" applyBorder="1" applyAlignment="1"/>
    <xf numFmtId="0" fontId="9" fillId="5" borderId="0" xfId="0" applyFont="1" applyFill="1" applyBorder="1" applyAlignment="1"/>
    <xf numFmtId="0" fontId="0" fillId="0" borderId="69" xfId="0" applyFont="1" applyFill="1" applyBorder="1" applyAlignment="1">
      <alignment shrinkToFit="1"/>
    </xf>
    <xf numFmtId="0" fontId="0" fillId="0" borderId="1" xfId="0" applyFont="1" applyFill="1" applyBorder="1" applyAlignment="1">
      <alignment shrinkToFit="1"/>
    </xf>
    <xf numFmtId="164" fontId="6" fillId="3" borderId="82" xfId="0" applyNumberFormat="1" applyFont="1" applyFill="1" applyBorder="1" applyAlignment="1">
      <alignment horizontal="left"/>
    </xf>
    <xf numFmtId="164" fontId="6" fillId="3" borderId="14" xfId="0" applyNumberFormat="1" applyFont="1" applyFill="1" applyBorder="1" applyAlignment="1">
      <alignment horizontal="left"/>
    </xf>
    <xf numFmtId="0" fontId="4" fillId="3" borderId="72" xfId="0" applyFont="1" applyFill="1" applyBorder="1" applyAlignment="1"/>
    <xf numFmtId="0" fontId="4" fillId="3" borderId="73" xfId="0" applyFont="1" applyFill="1" applyBorder="1" applyAlignment="1"/>
    <xf numFmtId="164" fontId="6" fillId="3" borderId="74" xfId="0" applyNumberFormat="1" applyFont="1" applyFill="1" applyBorder="1" applyAlignment="1">
      <alignment horizontal="left"/>
    </xf>
    <xf numFmtId="164" fontId="6" fillId="3" borderId="75" xfId="0" applyNumberFormat="1" applyFont="1" applyFill="1" applyBorder="1" applyAlignment="1">
      <alignment horizontal="left"/>
    </xf>
    <xf numFmtId="0" fontId="7" fillId="11" borderId="69" xfId="0" applyFont="1" applyFill="1" applyBorder="1" applyAlignment="1">
      <alignment horizontal="left" wrapText="1" indent="1"/>
    </xf>
    <xf numFmtId="0" fontId="7" fillId="11" borderId="1" xfId="0" applyFont="1" applyFill="1" applyBorder="1" applyAlignment="1">
      <alignment horizontal="left" wrapText="1" indent="1"/>
    </xf>
    <xf numFmtId="0" fontId="7" fillId="11" borderId="76" xfId="0" applyFont="1" applyFill="1" applyBorder="1" applyAlignment="1">
      <alignment horizontal="left" wrapText="1" indent="1"/>
    </xf>
    <xf numFmtId="0" fontId="0" fillId="0" borderId="50" xfId="0" applyFont="1" applyFill="1" applyBorder="1" applyAlignment="1">
      <alignment horizontal="left" shrinkToFit="1"/>
    </xf>
    <xf numFmtId="0" fontId="0" fillId="0" borderId="3" xfId="0" applyFont="1" applyFill="1" applyBorder="1" applyAlignment="1">
      <alignment horizontal="left" shrinkToFit="1"/>
    </xf>
    <xf numFmtId="0" fontId="13" fillId="0" borderId="9" xfId="0" applyFont="1" applyFill="1" applyBorder="1" applyAlignment="1">
      <alignment horizontal="center" shrinkToFit="1"/>
    </xf>
    <xf numFmtId="1" fontId="19" fillId="0" borderId="12" xfId="0" applyNumberFormat="1" applyFont="1" applyFill="1" applyBorder="1" applyAlignment="1">
      <alignment horizontal="center"/>
    </xf>
    <xf numFmtId="0" fontId="0" fillId="0" borderId="41" xfId="0" applyBorder="1"/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</xdr:row>
      <xdr:rowOff>57150</xdr:rowOff>
    </xdr:from>
    <xdr:to>
      <xdr:col>1</xdr:col>
      <xdr:colOff>161925</xdr:colOff>
      <xdr:row>6</xdr:row>
      <xdr:rowOff>180975</xdr:rowOff>
    </xdr:to>
    <xdr:sp macro="" textlink="">
      <xdr:nvSpPr>
        <xdr:cNvPr id="2049" name="AutoShape 10"/>
        <xdr:cNvSpPr>
          <a:spLocks noChangeArrowheads="1" noChangeShapeType="1" noTextEdit="1"/>
        </xdr:cNvSpPr>
      </xdr:nvSpPr>
      <xdr:spPr bwMode="auto">
        <a:xfrm>
          <a:off x="200025" y="1085850"/>
          <a:ext cx="2371725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/>
          <a:r>
            <a:rPr lang="hu-HU" sz="12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AlbaSzendvics Webáruház</a:t>
          </a:r>
        </a:p>
        <a:p>
          <a:pPr algn="dist" rtl="0"/>
          <a:r>
            <a:rPr lang="hu-HU" sz="12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Termékkísérő/Megrendelőlap</a:t>
          </a:r>
        </a:p>
      </xdr:txBody>
    </xdr:sp>
    <xdr:clientData/>
  </xdr:twoCellAnchor>
  <xdr:twoCellAnchor>
    <xdr:from>
      <xdr:col>0</xdr:col>
      <xdr:colOff>752475</xdr:colOff>
      <xdr:row>1</xdr:row>
      <xdr:rowOff>9525</xdr:rowOff>
    </xdr:from>
    <xdr:to>
      <xdr:col>0</xdr:col>
      <xdr:colOff>1895475</xdr:colOff>
      <xdr:row>6</xdr:row>
      <xdr:rowOff>9525</xdr:rowOff>
    </xdr:to>
    <xdr:pic>
      <xdr:nvPicPr>
        <xdr:cNvPr id="205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209550"/>
          <a:ext cx="1143000" cy="1038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200025</xdr:colOff>
      <xdr:row>5</xdr:row>
      <xdr:rowOff>57150</xdr:rowOff>
    </xdr:from>
    <xdr:to>
      <xdr:col>1</xdr:col>
      <xdr:colOff>161925</xdr:colOff>
      <xdr:row>6</xdr:row>
      <xdr:rowOff>180975</xdr:rowOff>
    </xdr:to>
    <xdr:sp macro="" textlink="">
      <xdr:nvSpPr>
        <xdr:cNvPr id="2051" name="AutoShape 22"/>
        <xdr:cNvSpPr>
          <a:spLocks noChangeArrowheads="1" noChangeShapeType="1" noTextEdit="1"/>
        </xdr:cNvSpPr>
      </xdr:nvSpPr>
      <xdr:spPr bwMode="auto">
        <a:xfrm>
          <a:off x="200025" y="1085850"/>
          <a:ext cx="2371725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dist" rtl="0"/>
          <a:r>
            <a:rPr lang="hu-HU" sz="12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AlbaSzendvics Webáruház</a:t>
          </a:r>
        </a:p>
        <a:p>
          <a:pPr algn="dist" rtl="0"/>
          <a:r>
            <a:rPr lang="hu-HU" sz="1200" kern="10" spc="0">
              <a:ln w="9360" cap="sq">
                <a:solidFill>
                  <a:srgbClr val="000000"/>
                </a:solidFill>
                <a:miter lim="800000"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Termékkísérő/Megrendelőlap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lbaszendvics-hidegtal.hu/" TargetMode="External"/><Relationship Id="rId1" Type="http://schemas.openxmlformats.org/officeDocument/2006/relationships/hyperlink" Target="mailto:info@albaszendvics.h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 enableFormatConditionsCalculation="0">
    <tabColor indexed="11"/>
  </sheetPr>
  <dimension ref="A1:K98"/>
  <sheetViews>
    <sheetView tabSelected="1" workbookViewId="0">
      <selection activeCell="C17" sqref="C17"/>
    </sheetView>
  </sheetViews>
  <sheetFormatPr defaultRowHeight="12.2" customHeight="1"/>
  <cols>
    <col min="1" max="1" width="36.140625" style="1" customWidth="1"/>
    <col min="2" max="2" width="6" style="2" customWidth="1"/>
    <col min="3" max="3" width="4.7109375" style="1" customWidth="1"/>
    <col min="4" max="4" width="7.85546875" style="1" customWidth="1"/>
    <col min="5" max="5" width="2.85546875" style="3" customWidth="1"/>
    <col min="6" max="6" width="35.85546875" style="1" customWidth="1"/>
    <col min="7" max="7" width="6.28515625" style="2" customWidth="1"/>
    <col min="8" max="8" width="4.42578125" style="2" customWidth="1"/>
    <col min="9" max="9" width="8.5703125" style="1" customWidth="1"/>
    <col min="10" max="10" width="5.42578125" style="1" customWidth="1"/>
    <col min="11" max="11" width="12.5703125" style="1" customWidth="1"/>
    <col min="12" max="16384" width="9.140625" style="1"/>
  </cols>
  <sheetData>
    <row r="1" spans="1:11" ht="15.75" customHeight="1">
      <c r="A1" s="4" t="s">
        <v>0</v>
      </c>
      <c r="B1" s="5"/>
      <c r="C1" s="242" t="s">
        <v>160</v>
      </c>
      <c r="D1" s="243"/>
      <c r="E1" s="243"/>
      <c r="F1" s="133" t="s">
        <v>1</v>
      </c>
      <c r="G1" s="244">
        <v>6303887730</v>
      </c>
      <c r="H1" s="244"/>
      <c r="I1" s="245"/>
    </row>
    <row r="2" spans="1:11" ht="15.75" customHeight="1">
      <c r="A2" s="5"/>
      <c r="B2" s="5"/>
      <c r="C2" s="221" t="s">
        <v>2</v>
      </c>
      <c r="D2" s="222"/>
      <c r="E2" s="222"/>
      <c r="F2" s="246"/>
      <c r="G2" s="247"/>
      <c r="H2" s="247"/>
      <c r="I2" s="248"/>
    </row>
    <row r="3" spans="1:11" ht="17.100000000000001" customHeight="1">
      <c r="A3" s="4"/>
      <c r="B3" s="5"/>
      <c r="C3" s="249" t="s">
        <v>3</v>
      </c>
      <c r="D3" s="250"/>
      <c r="E3" s="250"/>
      <c r="F3" s="253"/>
      <c r="G3" s="6"/>
      <c r="H3" s="6"/>
      <c r="I3" s="83"/>
    </row>
    <row r="4" spans="1:11" ht="17.100000000000001" customHeight="1">
      <c r="A4" s="4"/>
      <c r="B4" s="5"/>
      <c r="C4" s="221" t="s">
        <v>4</v>
      </c>
      <c r="D4" s="222"/>
      <c r="E4" s="222"/>
      <c r="F4" s="240"/>
      <c r="G4" s="241"/>
      <c r="H4" s="241"/>
      <c r="I4" s="84"/>
    </row>
    <row r="5" spans="1:11" ht="17.100000000000001" customHeight="1" thickBot="1">
      <c r="A5" s="4"/>
      <c r="B5" s="5"/>
      <c r="C5" s="221" t="s">
        <v>5</v>
      </c>
      <c r="D5" s="222"/>
      <c r="E5" s="222"/>
      <c r="F5" s="223" t="s">
        <v>212</v>
      </c>
      <c r="G5" s="224"/>
      <c r="H5" s="224"/>
      <c r="I5" s="225"/>
    </row>
    <row r="6" spans="1:11" ht="17.100000000000001" customHeight="1" thickBot="1">
      <c r="A6" s="4"/>
      <c r="B6" s="5"/>
      <c r="C6" s="221" t="s">
        <v>6</v>
      </c>
      <c r="D6" s="222"/>
      <c r="E6" s="222"/>
      <c r="F6" s="135"/>
      <c r="G6" s="7"/>
      <c r="H6" s="8"/>
      <c r="I6" s="85"/>
    </row>
    <row r="7" spans="1:11" ht="17.100000000000001" customHeight="1">
      <c r="A7" s="4" t="s">
        <v>7</v>
      </c>
      <c r="B7" s="5"/>
      <c r="C7" s="232"/>
      <c r="D7" s="233"/>
      <c r="E7" s="233"/>
      <c r="F7" s="234" t="s">
        <v>133</v>
      </c>
      <c r="G7" s="235"/>
      <c r="H7" s="235"/>
      <c r="I7" s="236"/>
    </row>
    <row r="8" spans="1:11" ht="17.100000000000001" customHeight="1">
      <c r="A8" s="237" t="s">
        <v>8</v>
      </c>
      <c r="B8" s="237"/>
      <c r="C8" s="238" t="s">
        <v>9</v>
      </c>
      <c r="D8" s="239"/>
      <c r="E8" s="239"/>
      <c r="F8" s="134"/>
      <c r="G8" s="9"/>
      <c r="H8" s="10"/>
      <c r="I8" s="86"/>
    </row>
    <row r="9" spans="1:11" ht="17.100000000000001" customHeight="1" thickBot="1">
      <c r="A9" s="226" t="s">
        <v>10</v>
      </c>
      <c r="B9" s="226"/>
      <c r="C9" s="227" t="s">
        <v>11</v>
      </c>
      <c r="D9" s="228"/>
      <c r="E9" s="228"/>
      <c r="F9" s="135"/>
      <c r="G9" s="87"/>
      <c r="H9" s="88"/>
      <c r="I9" s="89"/>
    </row>
    <row r="10" spans="1:11" s="11" customFormat="1" ht="12.95" customHeight="1" thickBot="1">
      <c r="A10" s="229" t="s">
        <v>171</v>
      </c>
      <c r="B10" s="229"/>
      <c r="C10" s="230"/>
      <c r="D10" s="230"/>
      <c r="E10" s="230"/>
      <c r="F10" s="230"/>
      <c r="G10" s="230"/>
      <c r="H10" s="230"/>
      <c r="I10" s="230"/>
    </row>
    <row r="11" spans="1:11" s="11" customFormat="1" ht="12.95" customHeight="1" thickBot="1">
      <c r="A11" s="229"/>
      <c r="B11" s="229"/>
      <c r="C11" s="229"/>
      <c r="D11" s="229"/>
      <c r="E11" s="229"/>
      <c r="F11" s="229"/>
      <c r="G11" s="229"/>
      <c r="H11" s="229"/>
      <c r="I11" s="229"/>
    </row>
    <row r="12" spans="1:11" s="11" customFormat="1" ht="12.95" customHeight="1" thickBot="1">
      <c r="A12" s="229"/>
      <c r="B12" s="229"/>
      <c r="C12" s="229"/>
      <c r="D12" s="229"/>
      <c r="E12" s="229"/>
      <c r="F12" s="231"/>
      <c r="G12" s="231"/>
      <c r="H12" s="231"/>
      <c r="I12" s="231"/>
    </row>
    <row r="13" spans="1:11" s="11" customFormat="1" ht="12.95" customHeight="1" thickBot="1">
      <c r="A13" s="12" t="s">
        <v>12</v>
      </c>
      <c r="B13" s="13" t="s">
        <v>13</v>
      </c>
      <c r="C13" s="14" t="s">
        <v>14</v>
      </c>
      <c r="D13" s="15" t="s">
        <v>15</v>
      </c>
      <c r="E13" s="205" t="s">
        <v>16</v>
      </c>
      <c r="F13" s="206" t="s">
        <v>17</v>
      </c>
      <c r="G13" s="207" t="s">
        <v>18</v>
      </c>
      <c r="H13" s="208" t="s">
        <v>175</v>
      </c>
      <c r="I13" s="209" t="s">
        <v>15</v>
      </c>
      <c r="K13" s="16"/>
    </row>
    <row r="14" spans="1:11" s="11" customFormat="1" ht="12.95" customHeight="1">
      <c r="A14" s="17" t="s">
        <v>19</v>
      </c>
      <c r="B14" s="251">
        <v>295</v>
      </c>
      <c r="C14" s="19"/>
      <c r="D14" s="20">
        <f t="shared" ref="D14:D45" si="0">B14*C14</f>
        <v>0</v>
      </c>
      <c r="E14" s="21">
        <v>1</v>
      </c>
      <c r="F14" s="181" t="s">
        <v>195</v>
      </c>
      <c r="G14" s="29">
        <v>2200</v>
      </c>
      <c r="H14" s="182"/>
      <c r="I14" s="129">
        <f t="shared" ref="I14:I52" si="1">G14*H14</f>
        <v>0</v>
      </c>
      <c r="K14" s="16"/>
    </row>
    <row r="15" spans="1:11" s="11" customFormat="1" ht="12.95" customHeight="1">
      <c r="A15" s="22" t="s">
        <v>145</v>
      </c>
      <c r="B15" s="136">
        <v>145</v>
      </c>
      <c r="C15" s="23"/>
      <c r="D15" s="24">
        <f t="shared" si="0"/>
        <v>0</v>
      </c>
      <c r="E15" s="25">
        <v>2</v>
      </c>
      <c r="F15" s="210" t="s">
        <v>197</v>
      </c>
      <c r="G15" s="189">
        <v>1650</v>
      </c>
      <c r="H15" s="123"/>
      <c r="I15" s="82">
        <f t="shared" si="1"/>
        <v>0</v>
      </c>
      <c r="K15" s="16"/>
    </row>
    <row r="16" spans="1:11" s="11" customFormat="1" ht="12.95" customHeight="1">
      <c r="A16" s="22" t="s">
        <v>146</v>
      </c>
      <c r="B16" s="136">
        <v>179</v>
      </c>
      <c r="C16" s="23"/>
      <c r="D16" s="24">
        <f t="shared" si="0"/>
        <v>0</v>
      </c>
      <c r="E16" s="25">
        <v>3</v>
      </c>
      <c r="F16" s="117" t="s">
        <v>182</v>
      </c>
      <c r="G16" s="29">
        <v>1270</v>
      </c>
      <c r="H16" s="123"/>
      <c r="I16" s="82">
        <f t="shared" si="1"/>
        <v>0</v>
      </c>
      <c r="K16" s="16"/>
    </row>
    <row r="17" spans="1:11" s="11" customFormat="1" ht="12.95" customHeight="1">
      <c r="A17" s="22" t="s">
        <v>20</v>
      </c>
      <c r="B17" s="28">
        <v>198</v>
      </c>
      <c r="C17" s="23"/>
      <c r="D17" s="24">
        <f t="shared" si="0"/>
        <v>0</v>
      </c>
      <c r="E17" s="25">
        <v>4</v>
      </c>
      <c r="F17" s="117" t="s">
        <v>183</v>
      </c>
      <c r="G17" s="29">
        <v>1450</v>
      </c>
      <c r="H17" s="123"/>
      <c r="I17" s="82">
        <f t="shared" si="1"/>
        <v>0</v>
      </c>
      <c r="K17" s="16"/>
    </row>
    <row r="18" spans="1:11" s="11" customFormat="1" ht="12.95" customHeight="1">
      <c r="A18" s="22" t="s">
        <v>155</v>
      </c>
      <c r="B18" s="136">
        <v>169</v>
      </c>
      <c r="C18" s="23"/>
      <c r="D18" s="24">
        <f t="shared" si="0"/>
        <v>0</v>
      </c>
      <c r="E18" s="25">
        <v>5</v>
      </c>
      <c r="F18" s="191" t="s">
        <v>184</v>
      </c>
      <c r="G18" s="29">
        <v>1840</v>
      </c>
      <c r="H18" s="123"/>
      <c r="I18" s="82">
        <f t="shared" si="1"/>
        <v>0</v>
      </c>
      <c r="K18" s="16"/>
    </row>
    <row r="19" spans="1:11" s="11" customFormat="1" ht="12.95" customHeight="1">
      <c r="A19" s="22" t="s">
        <v>21</v>
      </c>
      <c r="B19" s="30">
        <v>219</v>
      </c>
      <c r="C19" s="23"/>
      <c r="D19" s="24">
        <f t="shared" si="0"/>
        <v>0</v>
      </c>
      <c r="E19" s="25">
        <v>6</v>
      </c>
      <c r="F19" s="191" t="s">
        <v>185</v>
      </c>
      <c r="G19" s="201">
        <v>1890</v>
      </c>
      <c r="H19" s="190"/>
      <c r="I19" s="82">
        <f t="shared" si="1"/>
        <v>0</v>
      </c>
      <c r="K19" s="16"/>
    </row>
    <row r="20" spans="1:11" s="11" customFormat="1" ht="12.95" customHeight="1">
      <c r="A20" s="22" t="s">
        <v>22</v>
      </c>
      <c r="B20" s="28">
        <v>198</v>
      </c>
      <c r="C20" s="23"/>
      <c r="D20" s="24">
        <f t="shared" si="0"/>
        <v>0</v>
      </c>
      <c r="E20" s="25">
        <v>7</v>
      </c>
      <c r="F20" s="117" t="s">
        <v>186</v>
      </c>
      <c r="G20" s="29">
        <v>1790</v>
      </c>
      <c r="H20" s="190"/>
      <c r="I20" s="82">
        <f t="shared" si="1"/>
        <v>0</v>
      </c>
      <c r="K20" s="16"/>
    </row>
    <row r="21" spans="1:11" s="11" customFormat="1" ht="12.95" customHeight="1">
      <c r="A21" s="22" t="s">
        <v>23</v>
      </c>
      <c r="B21" s="30">
        <v>198</v>
      </c>
      <c r="C21" s="23"/>
      <c r="D21" s="24">
        <f t="shared" si="0"/>
        <v>0</v>
      </c>
      <c r="E21" s="25">
        <v>8</v>
      </c>
      <c r="F21" s="117" t="s">
        <v>187</v>
      </c>
      <c r="G21" s="29">
        <v>1990</v>
      </c>
      <c r="H21" s="123"/>
      <c r="I21" s="82">
        <f t="shared" si="1"/>
        <v>0</v>
      </c>
      <c r="K21" s="16"/>
    </row>
    <row r="22" spans="1:11" s="11" customFormat="1" ht="12.95" customHeight="1">
      <c r="A22" s="22" t="s">
        <v>24</v>
      </c>
      <c r="B22" s="30">
        <v>219</v>
      </c>
      <c r="C22" s="23"/>
      <c r="D22" s="24">
        <f t="shared" si="0"/>
        <v>0</v>
      </c>
      <c r="E22" s="25">
        <v>9</v>
      </c>
      <c r="F22" s="117" t="s">
        <v>188</v>
      </c>
      <c r="G22" s="29">
        <v>1270</v>
      </c>
      <c r="H22" s="123"/>
      <c r="I22" s="82">
        <f t="shared" si="1"/>
        <v>0</v>
      </c>
      <c r="K22" s="16"/>
    </row>
    <row r="23" spans="1:11" s="11" customFormat="1" ht="12.95" customHeight="1">
      <c r="A23" s="22" t="s">
        <v>151</v>
      </c>
      <c r="B23" s="136">
        <v>145</v>
      </c>
      <c r="C23" s="23"/>
      <c r="D23" s="24">
        <f t="shared" si="0"/>
        <v>0</v>
      </c>
      <c r="E23" s="25">
        <v>10</v>
      </c>
      <c r="F23" s="196" t="s">
        <v>189</v>
      </c>
      <c r="G23" s="29">
        <v>2200</v>
      </c>
      <c r="H23" s="123"/>
      <c r="I23" s="82">
        <f t="shared" si="1"/>
        <v>0</v>
      </c>
      <c r="K23" s="16"/>
    </row>
    <row r="24" spans="1:11" s="11" customFormat="1" ht="12.95" customHeight="1">
      <c r="A24" s="22" t="s">
        <v>25</v>
      </c>
      <c r="B24" s="28">
        <v>189</v>
      </c>
      <c r="C24" s="23"/>
      <c r="D24" s="24">
        <f t="shared" si="0"/>
        <v>0</v>
      </c>
      <c r="E24" s="25">
        <v>11</v>
      </c>
      <c r="F24" s="117" t="s">
        <v>190</v>
      </c>
      <c r="G24" s="29">
        <v>2190</v>
      </c>
      <c r="H24" s="123"/>
      <c r="I24" s="82">
        <f t="shared" si="1"/>
        <v>0</v>
      </c>
      <c r="K24" s="16"/>
    </row>
    <row r="25" spans="1:11" s="11" customFormat="1" ht="12.95" customHeight="1">
      <c r="A25" s="22" t="s">
        <v>26</v>
      </c>
      <c r="B25" s="30">
        <v>169</v>
      </c>
      <c r="C25" s="23"/>
      <c r="D25" s="24">
        <f t="shared" si="0"/>
        <v>0</v>
      </c>
      <c r="E25" s="25">
        <v>12</v>
      </c>
      <c r="F25" s="117" t="s">
        <v>191</v>
      </c>
      <c r="G25" s="29">
        <v>2300</v>
      </c>
      <c r="H25" s="123"/>
      <c r="I25" s="82">
        <f t="shared" si="1"/>
        <v>0</v>
      </c>
      <c r="K25" s="16"/>
    </row>
    <row r="26" spans="1:11" s="11" customFormat="1" ht="12.95" customHeight="1">
      <c r="A26" s="22" t="s">
        <v>211</v>
      </c>
      <c r="B26" s="28">
        <v>175</v>
      </c>
      <c r="C26" s="23"/>
      <c r="D26" s="24">
        <f t="shared" si="0"/>
        <v>0</v>
      </c>
      <c r="E26" s="25">
        <v>13</v>
      </c>
      <c r="F26" s="117" t="s">
        <v>192</v>
      </c>
      <c r="G26" s="29">
        <v>1650</v>
      </c>
      <c r="H26" s="123"/>
      <c r="I26" s="82">
        <f t="shared" si="1"/>
        <v>0</v>
      </c>
      <c r="K26" s="16"/>
    </row>
    <row r="27" spans="1:11" s="11" customFormat="1" ht="12.95" customHeight="1">
      <c r="A27" s="22" t="s">
        <v>27</v>
      </c>
      <c r="B27" s="30">
        <v>179</v>
      </c>
      <c r="C27" s="23"/>
      <c r="D27" s="24">
        <f t="shared" si="0"/>
        <v>0</v>
      </c>
      <c r="E27" s="25">
        <v>14</v>
      </c>
      <c r="F27" s="118" t="s">
        <v>193</v>
      </c>
      <c r="G27" s="194">
        <v>1790</v>
      </c>
      <c r="H27" s="123"/>
      <c r="I27" s="82">
        <f t="shared" si="1"/>
        <v>0</v>
      </c>
      <c r="K27" s="16"/>
    </row>
    <row r="28" spans="1:11" s="11" customFormat="1" ht="12.95" customHeight="1">
      <c r="A28" s="31" t="s">
        <v>208</v>
      </c>
      <c r="B28" s="27">
        <v>149</v>
      </c>
      <c r="C28" s="32"/>
      <c r="D28" s="24">
        <f t="shared" si="0"/>
        <v>0</v>
      </c>
      <c r="E28" s="25">
        <v>15</v>
      </c>
      <c r="F28" s="119" t="s">
        <v>194</v>
      </c>
      <c r="G28" s="122">
        <v>1450</v>
      </c>
      <c r="H28" s="124"/>
      <c r="I28" s="127">
        <f t="shared" si="1"/>
        <v>0</v>
      </c>
    </row>
    <row r="29" spans="1:11" s="11" customFormat="1" ht="12.95" customHeight="1">
      <c r="A29" s="31" t="s">
        <v>28</v>
      </c>
      <c r="B29" s="35">
        <v>219</v>
      </c>
      <c r="C29" s="32"/>
      <c r="D29" s="24">
        <f t="shared" si="0"/>
        <v>0</v>
      </c>
      <c r="E29" s="25">
        <v>16</v>
      </c>
      <c r="F29" s="119" t="s">
        <v>172</v>
      </c>
      <c r="G29" s="192">
        <v>18000</v>
      </c>
      <c r="H29" s="125"/>
      <c r="I29" s="128">
        <f t="shared" si="1"/>
        <v>0</v>
      </c>
    </row>
    <row r="30" spans="1:11" s="11" customFormat="1" ht="12.95" customHeight="1">
      <c r="A30" s="39" t="s">
        <v>29</v>
      </c>
      <c r="B30" s="35">
        <v>219</v>
      </c>
      <c r="C30" s="32"/>
      <c r="D30" s="24">
        <f t="shared" si="0"/>
        <v>0</v>
      </c>
      <c r="E30" s="25">
        <v>17</v>
      </c>
      <c r="F30" s="119" t="s">
        <v>173</v>
      </c>
      <c r="G30" s="192">
        <v>21800</v>
      </c>
      <c r="H30" s="125"/>
      <c r="I30" s="128">
        <f t="shared" si="1"/>
        <v>0</v>
      </c>
    </row>
    <row r="31" spans="1:11" s="11" customFormat="1" ht="12.95" customHeight="1">
      <c r="A31" s="143" t="s">
        <v>30</v>
      </c>
      <c r="B31" s="35">
        <v>219</v>
      </c>
      <c r="C31" s="32"/>
      <c r="D31" s="24">
        <f t="shared" si="0"/>
        <v>0</v>
      </c>
      <c r="E31" s="25">
        <v>18</v>
      </c>
      <c r="F31" s="119" t="s">
        <v>174</v>
      </c>
      <c r="G31" s="195">
        <v>18900</v>
      </c>
      <c r="H31" s="125"/>
      <c r="I31" s="128">
        <f t="shared" si="1"/>
        <v>0</v>
      </c>
    </row>
    <row r="32" spans="1:11" s="11" customFormat="1" ht="12.95" customHeight="1">
      <c r="A32" s="31" t="s">
        <v>31</v>
      </c>
      <c r="B32" s="35">
        <v>219</v>
      </c>
      <c r="C32" s="32"/>
      <c r="D32" s="24">
        <f t="shared" si="0"/>
        <v>0</v>
      </c>
      <c r="E32" s="25">
        <v>19</v>
      </c>
      <c r="F32" s="119" t="s">
        <v>139</v>
      </c>
      <c r="G32" s="204">
        <v>22500</v>
      </c>
      <c r="H32" s="125"/>
      <c r="I32" s="128">
        <f t="shared" si="1"/>
        <v>0</v>
      </c>
    </row>
    <row r="33" spans="1:9" s="11" customFormat="1" ht="12.95" customHeight="1">
      <c r="A33" s="36" t="s">
        <v>32</v>
      </c>
      <c r="B33" s="35">
        <v>219</v>
      </c>
      <c r="C33" s="34"/>
      <c r="D33" s="24">
        <f t="shared" si="0"/>
        <v>0</v>
      </c>
      <c r="E33" s="25">
        <v>20</v>
      </c>
      <c r="F33" s="119" t="s">
        <v>176</v>
      </c>
      <c r="G33" s="195">
        <v>23000</v>
      </c>
      <c r="H33" s="125"/>
      <c r="I33" s="128">
        <f t="shared" si="1"/>
        <v>0</v>
      </c>
    </row>
    <row r="34" spans="1:9" s="11" customFormat="1" ht="12.95" customHeight="1">
      <c r="A34" s="22" t="s">
        <v>33</v>
      </c>
      <c r="B34" s="35">
        <v>299</v>
      </c>
      <c r="C34" s="34"/>
      <c r="D34" s="24">
        <f t="shared" si="0"/>
        <v>0</v>
      </c>
      <c r="E34" s="25">
        <v>21</v>
      </c>
      <c r="F34" s="119" t="s">
        <v>147</v>
      </c>
      <c r="G34" s="138">
        <v>17500</v>
      </c>
      <c r="H34" s="125"/>
      <c r="I34" s="128">
        <f t="shared" si="1"/>
        <v>0</v>
      </c>
    </row>
    <row r="35" spans="1:9" s="11" customFormat="1" ht="12.95" customHeight="1">
      <c r="A35" s="31" t="s">
        <v>34</v>
      </c>
      <c r="B35" s="35">
        <v>189</v>
      </c>
      <c r="C35" s="34"/>
      <c r="D35" s="24">
        <f t="shared" si="0"/>
        <v>0</v>
      </c>
      <c r="E35" s="25">
        <v>22</v>
      </c>
      <c r="F35" s="119" t="s">
        <v>206</v>
      </c>
      <c r="G35" s="219">
        <v>17900</v>
      </c>
      <c r="H35" s="125"/>
      <c r="I35" s="128">
        <f t="shared" si="1"/>
        <v>0</v>
      </c>
    </row>
    <row r="36" spans="1:9" s="11" customFormat="1" ht="12.95" customHeight="1">
      <c r="A36" s="31" t="s">
        <v>35</v>
      </c>
      <c r="B36" s="35">
        <v>179</v>
      </c>
      <c r="C36" s="34"/>
      <c r="D36" s="24">
        <f t="shared" si="0"/>
        <v>0</v>
      </c>
      <c r="E36" s="25">
        <v>23</v>
      </c>
      <c r="F36" s="117" t="s">
        <v>179</v>
      </c>
      <c r="G36" s="216">
        <v>8900</v>
      </c>
      <c r="H36" s="125"/>
      <c r="I36" s="128">
        <f t="shared" si="1"/>
        <v>0</v>
      </c>
    </row>
    <row r="37" spans="1:9" s="11" customFormat="1" ht="12.95" customHeight="1">
      <c r="A37" s="31" t="s">
        <v>36</v>
      </c>
      <c r="B37" s="27">
        <v>470</v>
      </c>
      <c r="C37" s="34"/>
      <c r="D37" s="24">
        <f t="shared" si="0"/>
        <v>0</v>
      </c>
      <c r="E37" s="25">
        <v>24</v>
      </c>
      <c r="F37" s="118" t="s">
        <v>178</v>
      </c>
      <c r="G37" s="217">
        <v>9500</v>
      </c>
      <c r="H37" s="125"/>
      <c r="I37" s="128">
        <f t="shared" si="1"/>
        <v>0</v>
      </c>
    </row>
    <row r="38" spans="1:9" s="11" customFormat="1" ht="12.95" customHeight="1">
      <c r="A38" s="31" t="s">
        <v>37</v>
      </c>
      <c r="B38" s="35">
        <v>295</v>
      </c>
      <c r="C38" s="34"/>
      <c r="D38" s="24">
        <f t="shared" si="0"/>
        <v>0</v>
      </c>
      <c r="E38" s="25">
        <v>25</v>
      </c>
      <c r="F38" s="119" t="s">
        <v>134</v>
      </c>
      <c r="G38" s="138">
        <v>12700</v>
      </c>
      <c r="H38" s="126"/>
      <c r="I38" s="129">
        <f t="shared" si="1"/>
        <v>0</v>
      </c>
    </row>
    <row r="39" spans="1:9" s="11" customFormat="1" ht="12.95" customHeight="1">
      <c r="A39" s="31" t="s">
        <v>38</v>
      </c>
      <c r="B39" s="35">
        <v>295</v>
      </c>
      <c r="C39" s="34"/>
      <c r="D39" s="24">
        <f t="shared" si="0"/>
        <v>0</v>
      </c>
      <c r="E39" s="25">
        <v>26</v>
      </c>
      <c r="F39" s="202" t="s">
        <v>180</v>
      </c>
      <c r="G39" s="200">
        <v>24000</v>
      </c>
      <c r="H39" s="123"/>
      <c r="I39" s="129">
        <f t="shared" si="1"/>
        <v>0</v>
      </c>
    </row>
    <row r="40" spans="1:9" s="11" customFormat="1" ht="12.95" customHeight="1">
      <c r="A40" s="31" t="s">
        <v>209</v>
      </c>
      <c r="B40" s="27">
        <v>149</v>
      </c>
      <c r="C40" s="34"/>
      <c r="D40" s="24">
        <f t="shared" si="0"/>
        <v>0</v>
      </c>
      <c r="E40" s="25">
        <v>27</v>
      </c>
      <c r="F40" s="117" t="s">
        <v>205</v>
      </c>
      <c r="G40" s="29">
        <v>19500</v>
      </c>
      <c r="H40" s="123"/>
      <c r="I40" s="129">
        <f t="shared" si="1"/>
        <v>0</v>
      </c>
    </row>
    <row r="41" spans="1:9" s="11" customFormat="1" ht="12.95" customHeight="1">
      <c r="A41" s="139" t="s">
        <v>156</v>
      </c>
      <c r="B41" s="137">
        <v>159</v>
      </c>
      <c r="C41" s="34"/>
      <c r="D41" s="24">
        <f t="shared" si="0"/>
        <v>0</v>
      </c>
      <c r="E41" s="25">
        <v>28</v>
      </c>
      <c r="F41" s="121" t="s">
        <v>135</v>
      </c>
      <c r="G41" s="34">
        <v>22900</v>
      </c>
      <c r="H41" s="123"/>
      <c r="I41" s="129">
        <f t="shared" si="1"/>
        <v>0</v>
      </c>
    </row>
    <row r="42" spans="1:9" s="11" customFormat="1" ht="12.95" customHeight="1">
      <c r="A42" s="144" t="s">
        <v>39</v>
      </c>
      <c r="B42" s="35">
        <v>189</v>
      </c>
      <c r="C42" s="34"/>
      <c r="D42" s="24">
        <f t="shared" si="0"/>
        <v>0</v>
      </c>
      <c r="E42" s="25">
        <v>29</v>
      </c>
      <c r="F42" s="120" t="s">
        <v>136</v>
      </c>
      <c r="G42" s="213">
        <v>27600</v>
      </c>
      <c r="H42" s="123"/>
      <c r="I42" s="129">
        <f t="shared" si="1"/>
        <v>0</v>
      </c>
    </row>
    <row r="43" spans="1:9" s="11" customFormat="1" ht="12.95" customHeight="1">
      <c r="A43" s="39" t="s">
        <v>40</v>
      </c>
      <c r="B43" s="35">
        <v>169</v>
      </c>
      <c r="C43" s="34"/>
      <c r="D43" s="24">
        <f t="shared" si="0"/>
        <v>0</v>
      </c>
      <c r="E43" s="25">
        <v>30</v>
      </c>
      <c r="F43" s="120" t="s">
        <v>143</v>
      </c>
      <c r="G43" s="141">
        <v>11700</v>
      </c>
      <c r="H43" s="123"/>
      <c r="I43" s="129">
        <f t="shared" si="1"/>
        <v>0</v>
      </c>
    </row>
    <row r="44" spans="1:9" s="11" customFormat="1" ht="12.95" customHeight="1">
      <c r="A44" s="39" t="s">
        <v>41</v>
      </c>
      <c r="B44" s="27">
        <v>198</v>
      </c>
      <c r="C44" s="34"/>
      <c r="D44" s="24">
        <f t="shared" si="0"/>
        <v>0</v>
      </c>
      <c r="E44" s="25">
        <v>31</v>
      </c>
      <c r="F44" s="203" t="s">
        <v>181</v>
      </c>
      <c r="G44" s="197">
        <v>22900</v>
      </c>
      <c r="H44" s="123"/>
      <c r="I44" s="129">
        <f t="shared" si="1"/>
        <v>0</v>
      </c>
    </row>
    <row r="45" spans="1:9" s="11" customFormat="1" ht="12.95" customHeight="1">
      <c r="A45" s="145" t="s">
        <v>42</v>
      </c>
      <c r="B45" s="35">
        <v>179</v>
      </c>
      <c r="C45" s="34"/>
      <c r="D45" s="24">
        <f t="shared" si="0"/>
        <v>0</v>
      </c>
      <c r="E45" s="25">
        <v>32</v>
      </c>
      <c r="F45" s="120" t="s">
        <v>196</v>
      </c>
      <c r="G45" s="198">
        <v>19800</v>
      </c>
      <c r="H45" s="123"/>
      <c r="I45" s="129">
        <f t="shared" si="1"/>
        <v>0</v>
      </c>
    </row>
    <row r="46" spans="1:9" s="11" customFormat="1" ht="12.95" customHeight="1">
      <c r="A46" s="145" t="s">
        <v>43</v>
      </c>
      <c r="B46" s="35">
        <v>179</v>
      </c>
      <c r="C46" s="34"/>
      <c r="D46" s="24">
        <f t="shared" ref="D46:D69" si="2">B46*C46</f>
        <v>0</v>
      </c>
      <c r="E46" s="25">
        <v>33</v>
      </c>
      <c r="F46" s="120" t="s">
        <v>137</v>
      </c>
      <c r="G46" s="199">
        <v>9900</v>
      </c>
      <c r="H46" s="123"/>
      <c r="I46" s="129">
        <f t="shared" si="1"/>
        <v>0</v>
      </c>
    </row>
    <row r="47" spans="1:9" s="11" customFormat="1" ht="12.95" customHeight="1">
      <c r="A47" s="39" t="s">
        <v>210</v>
      </c>
      <c r="B47" s="35">
        <v>199</v>
      </c>
      <c r="C47" s="34"/>
      <c r="D47" s="24">
        <f t="shared" si="2"/>
        <v>0</v>
      </c>
      <c r="E47" s="25">
        <v>34</v>
      </c>
      <c r="F47" s="118" t="s">
        <v>177</v>
      </c>
      <c r="G47" s="218">
        <v>7800</v>
      </c>
      <c r="H47" s="123"/>
      <c r="I47" s="129">
        <f t="shared" si="1"/>
        <v>0</v>
      </c>
    </row>
    <row r="48" spans="1:9" s="11" customFormat="1" ht="12.95" customHeight="1">
      <c r="A48" s="40" t="s">
        <v>44</v>
      </c>
      <c r="B48" s="35">
        <v>210</v>
      </c>
      <c r="C48" s="34"/>
      <c r="D48" s="24">
        <f t="shared" si="2"/>
        <v>0</v>
      </c>
      <c r="E48" s="25">
        <v>35</v>
      </c>
      <c r="F48" s="118" t="s">
        <v>148</v>
      </c>
      <c r="G48" s="193">
        <v>18000</v>
      </c>
      <c r="H48" s="123"/>
      <c r="I48" s="129">
        <f t="shared" si="1"/>
        <v>0</v>
      </c>
    </row>
    <row r="49" spans="1:11" s="11" customFormat="1" ht="12.95" customHeight="1">
      <c r="A49" s="39" t="s">
        <v>152</v>
      </c>
      <c r="B49" s="137">
        <v>145</v>
      </c>
      <c r="C49" s="34"/>
      <c r="D49" s="24">
        <f t="shared" si="2"/>
        <v>0</v>
      </c>
      <c r="E49" s="25">
        <v>36</v>
      </c>
      <c r="F49" s="120" t="s">
        <v>138</v>
      </c>
      <c r="G49" s="193">
        <v>9900</v>
      </c>
      <c r="H49" s="124"/>
      <c r="I49" s="127">
        <f t="shared" si="1"/>
        <v>0</v>
      </c>
    </row>
    <row r="50" spans="1:11" s="11" customFormat="1" ht="12.95" customHeight="1">
      <c r="A50" s="39" t="s">
        <v>45</v>
      </c>
      <c r="B50" s="35">
        <v>179</v>
      </c>
      <c r="C50" s="34"/>
      <c r="D50" s="24">
        <f t="shared" si="2"/>
        <v>0</v>
      </c>
      <c r="E50" s="25">
        <v>37</v>
      </c>
      <c r="F50" s="119" t="s">
        <v>149</v>
      </c>
      <c r="G50" s="220">
        <v>10500</v>
      </c>
      <c r="H50" s="124"/>
      <c r="I50" s="127">
        <f t="shared" si="1"/>
        <v>0</v>
      </c>
    </row>
    <row r="51" spans="1:11" s="11" customFormat="1" ht="12.95" customHeight="1">
      <c r="A51" s="142" t="s">
        <v>46</v>
      </c>
      <c r="B51" s="27">
        <v>169</v>
      </c>
      <c r="C51" s="34"/>
      <c r="D51" s="24">
        <f t="shared" si="2"/>
        <v>0</v>
      </c>
      <c r="E51" s="25">
        <v>38</v>
      </c>
      <c r="F51" s="120" t="s">
        <v>150</v>
      </c>
      <c r="G51" s="197">
        <v>18900</v>
      </c>
      <c r="H51" s="123"/>
      <c r="I51" s="82">
        <f t="shared" si="1"/>
        <v>0</v>
      </c>
    </row>
    <row r="52" spans="1:11" s="11" customFormat="1" ht="12.95" customHeight="1" thickBot="1">
      <c r="A52" s="39" t="s">
        <v>47</v>
      </c>
      <c r="B52" s="27">
        <v>210</v>
      </c>
      <c r="C52" s="34"/>
      <c r="D52" s="24">
        <f t="shared" si="2"/>
        <v>0</v>
      </c>
      <c r="E52" s="25">
        <v>39</v>
      </c>
      <c r="F52" s="212" t="s">
        <v>144</v>
      </c>
      <c r="G52" s="34">
        <v>10200</v>
      </c>
      <c r="H52" s="214"/>
      <c r="I52" s="215">
        <f t="shared" si="1"/>
        <v>0</v>
      </c>
    </row>
    <row r="53" spans="1:11" s="11" customFormat="1" ht="12.95" customHeight="1" thickBot="1">
      <c r="A53" s="39" t="s">
        <v>157</v>
      </c>
      <c r="B53" s="252">
        <v>139</v>
      </c>
      <c r="C53" s="34"/>
      <c r="D53" s="24">
        <f t="shared" si="2"/>
        <v>0</v>
      </c>
      <c r="E53" s="25">
        <v>40</v>
      </c>
      <c r="F53" s="116" t="s">
        <v>48</v>
      </c>
      <c r="G53" s="155"/>
      <c r="H53" s="156">
        <f>SUM(H14:H50)</f>
        <v>0</v>
      </c>
      <c r="I53" s="157">
        <f>SUM(I14:I52)</f>
        <v>0</v>
      </c>
    </row>
    <row r="54" spans="1:11" s="11" customFormat="1" ht="12.95" customHeight="1" thickBot="1">
      <c r="A54" s="39" t="s">
        <v>170</v>
      </c>
      <c r="B54" s="27">
        <v>179</v>
      </c>
      <c r="C54" s="34"/>
      <c r="D54" s="24">
        <f t="shared" si="2"/>
        <v>0</v>
      </c>
      <c r="E54" s="25">
        <v>41</v>
      </c>
      <c r="F54" s="108" t="s">
        <v>49</v>
      </c>
      <c r="G54" s="158" t="s">
        <v>50</v>
      </c>
      <c r="H54" s="159" t="s">
        <v>51</v>
      </c>
      <c r="I54" s="160"/>
    </row>
    <row r="55" spans="1:11" s="11" customFormat="1" ht="12.95" customHeight="1">
      <c r="A55" s="142" t="s">
        <v>158</v>
      </c>
      <c r="B55" s="137">
        <v>126</v>
      </c>
      <c r="C55" s="34"/>
      <c r="D55" s="24">
        <f t="shared" si="2"/>
        <v>0</v>
      </c>
      <c r="E55" s="25">
        <v>42</v>
      </c>
      <c r="F55" s="165" t="s">
        <v>140</v>
      </c>
      <c r="G55" s="26">
        <v>4200</v>
      </c>
      <c r="H55" s="34"/>
      <c r="I55" s="109">
        <f t="shared" ref="I55:I60" si="3">G55*H55</f>
        <v>0</v>
      </c>
    </row>
    <row r="56" spans="1:11" s="11" customFormat="1" ht="12.95" customHeight="1">
      <c r="A56" s="39" t="s">
        <v>207</v>
      </c>
      <c r="B56" s="27">
        <v>155</v>
      </c>
      <c r="C56" s="34"/>
      <c r="D56" s="24">
        <f t="shared" si="2"/>
        <v>0</v>
      </c>
      <c r="E56" s="25">
        <v>43</v>
      </c>
      <c r="F56" s="110" t="s">
        <v>141</v>
      </c>
      <c r="G56" s="26">
        <v>4200</v>
      </c>
      <c r="H56" s="34"/>
      <c r="I56" s="109">
        <f t="shared" si="3"/>
        <v>0</v>
      </c>
    </row>
    <row r="57" spans="1:11" s="11" customFormat="1" ht="12.95" customHeight="1">
      <c r="A57" s="39" t="s">
        <v>159</v>
      </c>
      <c r="B57" s="183">
        <v>126</v>
      </c>
      <c r="C57" s="34"/>
      <c r="D57" s="24">
        <f t="shared" si="2"/>
        <v>0</v>
      </c>
      <c r="E57" s="25">
        <v>44</v>
      </c>
      <c r="F57" s="111" t="s">
        <v>53</v>
      </c>
      <c r="G57" s="42">
        <v>3290</v>
      </c>
      <c r="H57" s="34"/>
      <c r="I57" s="109">
        <f t="shared" si="3"/>
        <v>0</v>
      </c>
    </row>
    <row r="58" spans="1:11" s="11" customFormat="1" ht="12.95" customHeight="1">
      <c r="A58" s="39" t="s">
        <v>52</v>
      </c>
      <c r="B58" s="35">
        <v>169</v>
      </c>
      <c r="C58" s="34"/>
      <c r="D58" s="24">
        <f t="shared" si="2"/>
        <v>0</v>
      </c>
      <c r="E58" s="25">
        <v>45</v>
      </c>
      <c r="F58" s="165" t="s">
        <v>142</v>
      </c>
      <c r="G58" s="26">
        <v>4200</v>
      </c>
      <c r="H58" s="34"/>
      <c r="I58" s="109">
        <f t="shared" si="3"/>
        <v>0</v>
      </c>
    </row>
    <row r="59" spans="1:11" s="11" customFormat="1" ht="12.95" customHeight="1">
      <c r="A59" s="39" t="s">
        <v>54</v>
      </c>
      <c r="B59" s="27">
        <v>219</v>
      </c>
      <c r="C59" s="34"/>
      <c r="D59" s="24">
        <f t="shared" si="2"/>
        <v>0</v>
      </c>
      <c r="E59" s="25">
        <v>46</v>
      </c>
      <c r="F59" s="111" t="s">
        <v>56</v>
      </c>
      <c r="G59" s="42">
        <v>3290</v>
      </c>
      <c r="H59" s="34"/>
      <c r="I59" s="109">
        <f t="shared" si="3"/>
        <v>0</v>
      </c>
    </row>
    <row r="60" spans="1:11" s="11" customFormat="1" ht="12.95" customHeight="1" thickBot="1">
      <c r="A60" s="39" t="s">
        <v>55</v>
      </c>
      <c r="B60" s="35">
        <v>189</v>
      </c>
      <c r="C60" s="34"/>
      <c r="D60" s="24">
        <f t="shared" si="2"/>
        <v>0</v>
      </c>
      <c r="E60" s="25">
        <v>47</v>
      </c>
      <c r="F60" s="166" t="s">
        <v>58</v>
      </c>
      <c r="G60" s="26">
        <v>1200</v>
      </c>
      <c r="H60" s="34"/>
      <c r="I60" s="109">
        <f t="shared" si="3"/>
        <v>0</v>
      </c>
    </row>
    <row r="61" spans="1:11" s="11" customFormat="1" ht="12.95" customHeight="1" thickBot="1">
      <c r="A61" s="39" t="s">
        <v>57</v>
      </c>
      <c r="B61" s="35">
        <v>189</v>
      </c>
      <c r="C61" s="34"/>
      <c r="D61" s="24">
        <f t="shared" si="2"/>
        <v>0</v>
      </c>
      <c r="E61" s="25">
        <v>48</v>
      </c>
      <c r="F61" s="112" t="s">
        <v>59</v>
      </c>
      <c r="G61" s="161"/>
      <c r="H61" s="162"/>
      <c r="I61" s="163">
        <f>SUM(I55:I60)</f>
        <v>0</v>
      </c>
      <c r="K61" s="11" t="s">
        <v>7</v>
      </c>
    </row>
    <row r="62" spans="1:11" s="11" customFormat="1" ht="12.95" customHeight="1" thickBot="1">
      <c r="A62" s="39" t="s">
        <v>153</v>
      </c>
      <c r="B62" s="140">
        <v>159</v>
      </c>
      <c r="C62" s="34"/>
      <c r="D62" s="24">
        <f t="shared" si="2"/>
        <v>0</v>
      </c>
      <c r="E62" s="25">
        <v>49</v>
      </c>
      <c r="F62" s="113" t="s">
        <v>61</v>
      </c>
      <c r="G62" s="114" t="s">
        <v>50</v>
      </c>
      <c r="H62" s="115" t="s">
        <v>62</v>
      </c>
      <c r="I62" s="164" t="s">
        <v>15</v>
      </c>
    </row>
    <row r="63" spans="1:11" s="11" customFormat="1" ht="12.95" customHeight="1">
      <c r="A63" s="39" t="s">
        <v>60</v>
      </c>
      <c r="B63" s="35">
        <v>189</v>
      </c>
      <c r="C63" s="34"/>
      <c r="D63" s="24">
        <f t="shared" si="2"/>
        <v>0</v>
      </c>
      <c r="E63" s="25">
        <v>50</v>
      </c>
      <c r="F63" s="107" t="s">
        <v>64</v>
      </c>
      <c r="G63" s="43">
        <v>2900</v>
      </c>
      <c r="H63" s="44"/>
      <c r="I63" s="28">
        <f t="shared" ref="I63:I83" si="4">G63*H63</f>
        <v>0</v>
      </c>
    </row>
    <row r="64" spans="1:11" s="11" customFormat="1" ht="12.95" customHeight="1">
      <c r="A64" s="39" t="s">
        <v>63</v>
      </c>
      <c r="B64" s="35">
        <v>189</v>
      </c>
      <c r="C64" s="34"/>
      <c r="D64" s="24">
        <f t="shared" si="2"/>
        <v>0</v>
      </c>
      <c r="E64" s="25">
        <v>51</v>
      </c>
      <c r="F64" s="179" t="s">
        <v>66</v>
      </c>
      <c r="G64" s="43">
        <v>2900</v>
      </c>
      <c r="H64" s="44"/>
      <c r="I64" s="28">
        <f t="shared" si="4"/>
        <v>0</v>
      </c>
    </row>
    <row r="65" spans="1:11" s="11" customFormat="1" ht="12.95" customHeight="1">
      <c r="A65" s="39" t="s">
        <v>65</v>
      </c>
      <c r="B65" s="27">
        <v>179</v>
      </c>
      <c r="C65" s="34"/>
      <c r="D65" s="24">
        <f t="shared" si="2"/>
        <v>0</v>
      </c>
      <c r="E65" s="25">
        <v>52</v>
      </c>
      <c r="F65" s="45" t="s">
        <v>67</v>
      </c>
      <c r="G65" s="43">
        <v>2300</v>
      </c>
      <c r="H65" s="44"/>
      <c r="I65" s="28">
        <f t="shared" si="4"/>
        <v>0</v>
      </c>
    </row>
    <row r="66" spans="1:11" s="11" customFormat="1" ht="12.95" customHeight="1">
      <c r="A66" s="142" t="s">
        <v>154</v>
      </c>
      <c r="B66" s="137">
        <v>145</v>
      </c>
      <c r="C66" s="34"/>
      <c r="D66" s="24">
        <f t="shared" si="2"/>
        <v>0</v>
      </c>
      <c r="E66" s="25">
        <v>53</v>
      </c>
      <c r="F66" s="45" t="s">
        <v>69</v>
      </c>
      <c r="G66" s="43">
        <v>2600</v>
      </c>
      <c r="H66" s="44"/>
      <c r="I66" s="28">
        <f t="shared" si="4"/>
        <v>0</v>
      </c>
    </row>
    <row r="67" spans="1:11" s="11" customFormat="1" ht="12.95" customHeight="1">
      <c r="A67" s="39" t="s">
        <v>68</v>
      </c>
      <c r="B67" s="27">
        <v>155</v>
      </c>
      <c r="C67" s="34"/>
      <c r="D67" s="24">
        <f t="shared" si="2"/>
        <v>0</v>
      </c>
      <c r="E67" s="25">
        <v>54</v>
      </c>
      <c r="F67" s="45" t="s">
        <v>70</v>
      </c>
      <c r="G67" s="43">
        <v>2900</v>
      </c>
      <c r="H67" s="44"/>
      <c r="I67" s="28">
        <f t="shared" si="4"/>
        <v>0</v>
      </c>
    </row>
    <row r="68" spans="1:11" s="11" customFormat="1" ht="12.95" customHeight="1">
      <c r="A68" s="38"/>
      <c r="B68" s="27"/>
      <c r="C68" s="34"/>
      <c r="D68" s="24">
        <f t="shared" si="2"/>
        <v>0</v>
      </c>
      <c r="E68" s="25">
        <v>55</v>
      </c>
      <c r="F68" s="45" t="s">
        <v>128</v>
      </c>
      <c r="G68" s="43">
        <v>1900</v>
      </c>
      <c r="H68" s="44"/>
      <c r="I68" s="28">
        <f t="shared" si="4"/>
        <v>0</v>
      </c>
    </row>
    <row r="69" spans="1:11" s="11" customFormat="1" ht="12.95" customHeight="1" thickBot="1">
      <c r="A69" s="38"/>
      <c r="B69" s="81"/>
      <c r="C69" s="34"/>
      <c r="D69" s="24">
        <f t="shared" si="2"/>
        <v>0</v>
      </c>
      <c r="E69" s="25">
        <v>56</v>
      </c>
      <c r="F69" s="45" t="s">
        <v>129</v>
      </c>
      <c r="G69" s="43">
        <v>1900</v>
      </c>
      <c r="H69" s="44"/>
      <c r="I69" s="28">
        <f t="shared" si="4"/>
        <v>0</v>
      </c>
    </row>
    <row r="70" spans="1:11" s="11" customFormat="1" ht="12.95" customHeight="1" thickBot="1">
      <c r="A70" s="46" t="s">
        <v>71</v>
      </c>
      <c r="B70" s="130" t="s">
        <v>13</v>
      </c>
      <c r="C70" s="79" t="s">
        <v>14</v>
      </c>
      <c r="D70" s="47"/>
      <c r="E70" s="25">
        <v>57</v>
      </c>
      <c r="F70" s="45" t="s">
        <v>72</v>
      </c>
      <c r="G70" s="43">
        <v>2500</v>
      </c>
      <c r="H70" s="44"/>
      <c r="I70" s="28">
        <f t="shared" si="4"/>
        <v>0</v>
      </c>
    </row>
    <row r="71" spans="1:11" s="11" customFormat="1" ht="12.95" customHeight="1">
      <c r="A71" s="146" t="s">
        <v>198</v>
      </c>
      <c r="B71" s="151">
        <v>8900</v>
      </c>
      <c r="C71" s="48"/>
      <c r="D71" s="18">
        <f t="shared" ref="D71:D91" si="5">B71*C71</f>
        <v>0</v>
      </c>
      <c r="E71" s="25">
        <v>58</v>
      </c>
      <c r="F71" s="45" t="s">
        <v>73</v>
      </c>
      <c r="G71" s="43">
        <v>2950</v>
      </c>
      <c r="H71" s="44"/>
      <c r="I71" s="28">
        <f t="shared" si="4"/>
        <v>0</v>
      </c>
    </row>
    <row r="72" spans="1:11" s="11" customFormat="1" ht="12.95" customHeight="1">
      <c r="A72" s="146" t="s">
        <v>199</v>
      </c>
      <c r="B72" s="152">
        <v>8900</v>
      </c>
      <c r="C72" s="37"/>
      <c r="D72" s="49">
        <f t="shared" si="5"/>
        <v>0</v>
      </c>
      <c r="E72" s="25">
        <v>59</v>
      </c>
      <c r="F72" s="45" t="s">
        <v>74</v>
      </c>
      <c r="G72" s="43">
        <v>2400</v>
      </c>
      <c r="H72" s="44"/>
      <c r="I72" s="28">
        <f t="shared" si="4"/>
        <v>0</v>
      </c>
    </row>
    <row r="73" spans="1:11" s="11" customFormat="1" ht="12.95" customHeight="1">
      <c r="A73" s="146" t="s">
        <v>200</v>
      </c>
      <c r="B73" s="152">
        <v>8900</v>
      </c>
      <c r="C73" s="37"/>
      <c r="D73" s="27">
        <f t="shared" si="5"/>
        <v>0</v>
      </c>
      <c r="E73" s="25">
        <v>60</v>
      </c>
      <c r="F73" s="33" t="s">
        <v>130</v>
      </c>
      <c r="G73" s="43">
        <v>2100</v>
      </c>
      <c r="H73" s="44"/>
      <c r="I73" s="28">
        <f t="shared" si="4"/>
        <v>0</v>
      </c>
      <c r="K73" s="1"/>
    </row>
    <row r="74" spans="1:11" s="11" customFormat="1" ht="13.5" customHeight="1">
      <c r="A74" s="150" t="s">
        <v>161</v>
      </c>
      <c r="B74" s="128">
        <v>10900</v>
      </c>
      <c r="C74" s="37"/>
      <c r="D74" s="27">
        <f t="shared" si="5"/>
        <v>0</v>
      </c>
      <c r="E74" s="25">
        <v>61</v>
      </c>
      <c r="F74" s="45" t="s">
        <v>131</v>
      </c>
      <c r="G74" s="43">
        <v>2100</v>
      </c>
      <c r="H74" s="44"/>
      <c r="I74" s="28">
        <f t="shared" si="4"/>
        <v>0</v>
      </c>
      <c r="K74" s="1"/>
    </row>
    <row r="75" spans="1:11" s="11" customFormat="1" ht="12.95" customHeight="1">
      <c r="A75" s="187" t="s">
        <v>162</v>
      </c>
      <c r="B75" s="128">
        <v>9900</v>
      </c>
      <c r="C75" s="37"/>
      <c r="D75" s="27">
        <f t="shared" si="5"/>
        <v>0</v>
      </c>
      <c r="E75" s="25">
        <v>62</v>
      </c>
      <c r="F75" s="45" t="s">
        <v>132</v>
      </c>
      <c r="G75" s="43">
        <v>2100</v>
      </c>
      <c r="H75" s="44"/>
      <c r="I75" s="28">
        <f t="shared" si="4"/>
        <v>0</v>
      </c>
      <c r="K75" s="1"/>
    </row>
    <row r="76" spans="1:11" s="11" customFormat="1" ht="12.95" customHeight="1">
      <c r="A76" s="211" t="s">
        <v>201</v>
      </c>
      <c r="B76" s="131">
        <v>8900</v>
      </c>
      <c r="C76" s="34"/>
      <c r="D76" s="27">
        <f t="shared" si="5"/>
        <v>0</v>
      </c>
      <c r="E76" s="25">
        <v>63</v>
      </c>
      <c r="F76" s="179" t="s">
        <v>75</v>
      </c>
      <c r="G76" s="43">
        <v>2500</v>
      </c>
      <c r="H76" s="44"/>
      <c r="I76" s="28">
        <f t="shared" si="4"/>
        <v>0</v>
      </c>
      <c r="K76" s="1"/>
    </row>
    <row r="77" spans="1:11" s="11" customFormat="1" ht="12.95" customHeight="1">
      <c r="A77" s="147" t="s">
        <v>202</v>
      </c>
      <c r="B77" s="131">
        <v>8900</v>
      </c>
      <c r="C77" s="34"/>
      <c r="D77" s="27">
        <f t="shared" si="5"/>
        <v>0</v>
      </c>
      <c r="E77" s="25">
        <v>64</v>
      </c>
      <c r="F77" s="179" t="s">
        <v>76</v>
      </c>
      <c r="G77" s="43">
        <v>2500</v>
      </c>
      <c r="H77" s="44"/>
      <c r="I77" s="28">
        <f t="shared" si="4"/>
        <v>0</v>
      </c>
      <c r="K77" s="1"/>
    </row>
    <row r="78" spans="1:11" s="11" customFormat="1" ht="12.95" customHeight="1">
      <c r="A78" s="139" t="s">
        <v>203</v>
      </c>
      <c r="B78" s="184">
        <v>10900</v>
      </c>
      <c r="C78" s="34"/>
      <c r="D78" s="27">
        <f t="shared" si="5"/>
        <v>0</v>
      </c>
      <c r="E78" s="25">
        <v>65</v>
      </c>
      <c r="F78" s="179" t="s">
        <v>77</v>
      </c>
      <c r="G78" s="43">
        <v>2500</v>
      </c>
      <c r="H78" s="44"/>
      <c r="I78" s="28">
        <f t="shared" si="4"/>
        <v>0</v>
      </c>
      <c r="K78" s="1"/>
    </row>
    <row r="79" spans="1:11" s="11" customFormat="1" ht="12.95" customHeight="1">
      <c r="A79" s="139" t="s">
        <v>164</v>
      </c>
      <c r="B79" s="185">
        <v>9900</v>
      </c>
      <c r="C79" s="34"/>
      <c r="D79" s="27">
        <f t="shared" si="5"/>
        <v>0</v>
      </c>
      <c r="E79" s="25">
        <v>66</v>
      </c>
      <c r="F79" s="45" t="s">
        <v>78</v>
      </c>
      <c r="G79" s="43">
        <v>2500</v>
      </c>
      <c r="H79" s="44"/>
      <c r="I79" s="28">
        <f t="shared" si="4"/>
        <v>0</v>
      </c>
      <c r="K79" s="1"/>
    </row>
    <row r="80" spans="1:11" s="11" customFormat="1" ht="12.95" customHeight="1">
      <c r="A80" s="139" t="s">
        <v>163</v>
      </c>
      <c r="B80" s="185">
        <v>8900</v>
      </c>
      <c r="C80" s="34"/>
      <c r="D80" s="27">
        <f t="shared" si="5"/>
        <v>0</v>
      </c>
      <c r="E80" s="25">
        <v>67</v>
      </c>
      <c r="F80" s="45" t="s">
        <v>80</v>
      </c>
      <c r="G80" s="43">
        <v>2500</v>
      </c>
      <c r="H80" s="44"/>
      <c r="I80" s="28">
        <f t="shared" si="4"/>
        <v>0</v>
      </c>
    </row>
    <row r="81" spans="1:11" s="11" customFormat="1" ht="12.95" customHeight="1">
      <c r="A81" s="148" t="s">
        <v>165</v>
      </c>
      <c r="B81" s="186">
        <v>9900</v>
      </c>
      <c r="C81" s="34"/>
      <c r="D81" s="27">
        <f t="shared" si="5"/>
        <v>0</v>
      </c>
      <c r="E81" s="25">
        <v>68</v>
      </c>
      <c r="F81" s="179" t="s">
        <v>81</v>
      </c>
      <c r="G81" s="43">
        <v>2500</v>
      </c>
      <c r="H81" s="44"/>
      <c r="I81" s="28">
        <f t="shared" si="4"/>
        <v>0</v>
      </c>
    </row>
    <row r="82" spans="1:11" s="11" customFormat="1" ht="12.95" customHeight="1">
      <c r="A82" s="147" t="s">
        <v>166</v>
      </c>
      <c r="B82" s="184">
        <v>9900</v>
      </c>
      <c r="C82" s="34"/>
      <c r="D82" s="27">
        <f t="shared" si="5"/>
        <v>0</v>
      </c>
      <c r="E82" s="25">
        <v>69</v>
      </c>
      <c r="F82" s="179" t="s">
        <v>82</v>
      </c>
      <c r="G82" s="43">
        <v>2100</v>
      </c>
      <c r="H82" s="44"/>
      <c r="I82" s="28">
        <f t="shared" si="4"/>
        <v>0</v>
      </c>
      <c r="K82" s="11" t="s">
        <v>7</v>
      </c>
    </row>
    <row r="83" spans="1:11" s="11" customFormat="1" ht="12.95" customHeight="1">
      <c r="A83" s="139" t="s">
        <v>167</v>
      </c>
      <c r="B83" s="185">
        <v>10900</v>
      </c>
      <c r="C83" s="37"/>
      <c r="D83" s="27">
        <f t="shared" si="5"/>
        <v>0</v>
      </c>
      <c r="E83" s="25">
        <v>70</v>
      </c>
      <c r="F83" s="167" t="s">
        <v>83</v>
      </c>
      <c r="G83" s="43">
        <v>2800</v>
      </c>
      <c r="H83" s="44"/>
      <c r="I83" s="28">
        <f t="shared" si="4"/>
        <v>0</v>
      </c>
    </row>
    <row r="84" spans="1:11" s="11" customFormat="1" ht="12.95" customHeight="1" thickBot="1">
      <c r="A84" s="148" t="s">
        <v>168</v>
      </c>
      <c r="B84" s="125">
        <v>8900</v>
      </c>
      <c r="C84" s="50"/>
      <c r="D84" s="27">
        <f t="shared" si="5"/>
        <v>0</v>
      </c>
      <c r="E84" s="25">
        <v>71</v>
      </c>
      <c r="F84" s="154"/>
      <c r="G84" s="55"/>
      <c r="H84" s="90"/>
      <c r="I84" s="91">
        <f>G84*H84</f>
        <v>0</v>
      </c>
    </row>
    <row r="85" spans="1:11" s="11" customFormat="1" ht="12.95" customHeight="1" thickBot="1">
      <c r="A85" s="40" t="s">
        <v>169</v>
      </c>
      <c r="B85" s="125">
        <v>9900</v>
      </c>
      <c r="C85" s="34"/>
      <c r="D85" s="27">
        <f t="shared" si="5"/>
        <v>0</v>
      </c>
      <c r="E85" s="25">
        <v>72</v>
      </c>
      <c r="F85" s="101" t="s">
        <v>84</v>
      </c>
      <c r="G85" s="102"/>
      <c r="H85" s="103">
        <f>SUM(H63:H84)</f>
        <v>0</v>
      </c>
      <c r="I85" s="104">
        <f>SUM(I63:I84)</f>
        <v>0</v>
      </c>
    </row>
    <row r="86" spans="1:11" s="11" customFormat="1" ht="12.95" customHeight="1" thickBot="1">
      <c r="A86" s="149" t="s">
        <v>79</v>
      </c>
      <c r="B86" s="131">
        <v>110</v>
      </c>
      <c r="C86" s="34"/>
      <c r="D86" s="27">
        <f t="shared" si="5"/>
        <v>0</v>
      </c>
      <c r="E86" s="25">
        <v>73</v>
      </c>
      <c r="F86" s="96" t="s">
        <v>86</v>
      </c>
      <c r="G86" s="100"/>
      <c r="H86" s="105"/>
      <c r="I86" s="106">
        <f>D92+I53+I61+I85</f>
        <v>0</v>
      </c>
    </row>
    <row r="87" spans="1:11" s="11" customFormat="1" ht="12.95" customHeight="1" thickBot="1">
      <c r="A87" s="149" t="s">
        <v>85</v>
      </c>
      <c r="B87" s="152">
        <v>100</v>
      </c>
      <c r="C87" s="34"/>
      <c r="D87" s="27">
        <f t="shared" si="5"/>
        <v>0</v>
      </c>
      <c r="E87" s="25"/>
      <c r="F87" s="168" t="s">
        <v>127</v>
      </c>
      <c r="G87" s="169">
        <f>I86*21.26%</f>
        <v>0</v>
      </c>
      <c r="H87" s="170"/>
      <c r="I87" s="171"/>
    </row>
    <row r="88" spans="1:11" s="11" customFormat="1" ht="12.95" customHeight="1">
      <c r="A88" s="142" t="s">
        <v>91</v>
      </c>
      <c r="B88" s="131">
        <v>110</v>
      </c>
      <c r="C88" s="34"/>
      <c r="D88" s="27">
        <f t="shared" si="5"/>
        <v>0</v>
      </c>
      <c r="E88" s="25">
        <v>74</v>
      </c>
      <c r="F88" s="92" t="s">
        <v>87</v>
      </c>
      <c r="G88" s="172"/>
      <c r="H88" s="173"/>
      <c r="I88" s="174">
        <v>0</v>
      </c>
    </row>
    <row r="89" spans="1:11" s="11" customFormat="1" ht="12.95" customHeight="1" thickBot="1">
      <c r="A89" s="142" t="s">
        <v>89</v>
      </c>
      <c r="B89" s="131">
        <v>120</v>
      </c>
      <c r="C89" s="52"/>
      <c r="D89" s="27">
        <f t="shared" si="5"/>
        <v>0</v>
      </c>
      <c r="E89" s="25">
        <v>75</v>
      </c>
      <c r="F89" s="93" t="s">
        <v>88</v>
      </c>
      <c r="G89" s="175"/>
      <c r="H89" s="176"/>
      <c r="I89" s="132">
        <f>I88*0.27</f>
        <v>0</v>
      </c>
    </row>
    <row r="90" spans="1:11" s="11" customFormat="1" ht="12.95" customHeight="1" thickBot="1">
      <c r="A90" s="150"/>
      <c r="B90" s="128"/>
      <c r="C90" s="153"/>
      <c r="D90" s="41">
        <f t="shared" si="5"/>
        <v>0</v>
      </c>
      <c r="E90" s="25">
        <v>76</v>
      </c>
      <c r="F90" s="94" t="s">
        <v>90</v>
      </c>
      <c r="G90" s="99"/>
      <c r="H90" s="98"/>
      <c r="I90" s="97">
        <f>SUM(I86:I89)</f>
        <v>0</v>
      </c>
    </row>
    <row r="91" spans="1:11" s="11" customFormat="1" ht="12.95" customHeight="1" thickBot="1">
      <c r="A91" s="150"/>
      <c r="B91" s="132"/>
      <c r="C91" s="68"/>
      <c r="D91" s="180">
        <f t="shared" si="5"/>
        <v>0</v>
      </c>
      <c r="E91" s="25">
        <v>77</v>
      </c>
      <c r="F91" s="53" t="s">
        <v>204</v>
      </c>
      <c r="G91" s="54"/>
      <c r="H91" s="55"/>
      <c r="I91" s="56"/>
    </row>
    <row r="92" spans="1:11" s="11" customFormat="1" ht="12.95" customHeight="1" thickBot="1">
      <c r="A92" s="177" t="s">
        <v>92</v>
      </c>
      <c r="B92" s="188"/>
      <c r="C92" s="80">
        <f>SUM(C14:C91)</f>
        <v>0</v>
      </c>
      <c r="D92" s="95">
        <f>SUM(D14:D91)</f>
        <v>0</v>
      </c>
      <c r="E92" s="25">
        <v>78</v>
      </c>
      <c r="F92" s="57"/>
      <c r="G92" s="58"/>
      <c r="H92" s="58"/>
      <c r="I92" s="59"/>
    </row>
    <row r="93" spans="1:11" s="11" customFormat="1" ht="12.95" customHeight="1" thickBot="1">
      <c r="A93" s="60" t="s">
        <v>93</v>
      </c>
      <c r="B93" s="64"/>
      <c r="C93" s="62"/>
      <c r="D93" s="61" t="s">
        <v>94</v>
      </c>
      <c r="E93" s="63"/>
      <c r="F93" s="64"/>
      <c r="G93" s="65"/>
      <c r="H93" s="64"/>
      <c r="I93" s="66" t="s">
        <v>95</v>
      </c>
    </row>
    <row r="94" spans="1:11" s="11" customFormat="1" ht="12.95" customHeight="1" thickBot="1">
      <c r="A94" s="67" t="s">
        <v>213</v>
      </c>
      <c r="B94" s="69">
        <f>C92</f>
        <v>0</v>
      </c>
      <c r="C94" s="68">
        <f>H50</f>
        <v>0</v>
      </c>
      <c r="D94" s="69" t="s">
        <v>96</v>
      </c>
      <c r="E94" s="70"/>
      <c r="F94" s="71" t="s">
        <v>97</v>
      </c>
      <c r="G94" s="51">
        <f>H85</f>
        <v>0</v>
      </c>
      <c r="H94" s="68">
        <f>H61</f>
        <v>0</v>
      </c>
      <c r="I94" s="69" t="s">
        <v>98</v>
      </c>
    </row>
    <row r="95" spans="1:11" ht="12.2" customHeight="1">
      <c r="A95" s="16"/>
      <c r="B95" s="178"/>
      <c r="C95" s="16"/>
      <c r="D95" s="16"/>
    </row>
    <row r="97" spans="1:1" ht="12.2" customHeight="1">
      <c r="A97" s="72"/>
    </row>
    <row r="98" spans="1:1" ht="12.2" customHeight="1">
      <c r="A98" s="72"/>
    </row>
  </sheetData>
  <sheetProtection selectLockedCells="1" selectUnlockedCells="1"/>
  <sortState ref="A14:B67">
    <sortCondition ref="A14:A67"/>
  </sortState>
  <mergeCells count="17">
    <mergeCell ref="C4:E4"/>
    <mergeCell ref="F4:H4"/>
    <mergeCell ref="C1:E1"/>
    <mergeCell ref="G1:I1"/>
    <mergeCell ref="C2:E2"/>
    <mergeCell ref="F2:I2"/>
    <mergeCell ref="C3:E3"/>
    <mergeCell ref="C5:E5"/>
    <mergeCell ref="F5:I5"/>
    <mergeCell ref="A9:B9"/>
    <mergeCell ref="C9:E9"/>
    <mergeCell ref="A10:I12"/>
    <mergeCell ref="C6:E6"/>
    <mergeCell ref="C7:E7"/>
    <mergeCell ref="F7:I7"/>
    <mergeCell ref="A8:B8"/>
    <mergeCell ref="C8:E8"/>
  </mergeCells>
  <phoneticPr fontId="1" type="noConversion"/>
  <hyperlinks>
    <hyperlink ref="F1" r:id="rId1"/>
    <hyperlink ref="A9" r:id="rId2"/>
  </hyperlinks>
  <pageMargins left="0.12986111111111112" right="0.14027777777777778" top="0.19027777777777777" bottom="0.5" header="0.51180555555555551" footer="0.51180555555555551"/>
  <pageSetup paperSize="9" scale="91" firstPageNumber="0" orientation="portrait" horizontalDpi="300" verticalDpi="300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C30"/>
  <sheetViews>
    <sheetView workbookViewId="0">
      <selection activeCell="G4" sqref="G4"/>
    </sheetView>
  </sheetViews>
  <sheetFormatPr defaultRowHeight="12.75"/>
  <cols>
    <col min="1" max="1" width="2.5703125" style="73" customWidth="1"/>
    <col min="2" max="2" width="89.85546875" style="73" customWidth="1"/>
    <col min="3" max="3" width="3.140625" style="73" customWidth="1"/>
    <col min="4" max="16384" width="9.140625" style="73"/>
  </cols>
  <sheetData>
    <row r="1" spans="1:3">
      <c r="A1" s="74"/>
      <c r="B1" s="74"/>
      <c r="C1" s="74"/>
    </row>
    <row r="2" spans="1:3" ht="29.25" customHeight="1">
      <c r="A2" s="74"/>
      <c r="B2" s="75" t="s">
        <v>99</v>
      </c>
      <c r="C2" s="74"/>
    </row>
    <row r="3" spans="1:3" ht="25.5">
      <c r="A3" s="74"/>
      <c r="B3" s="76" t="s">
        <v>100</v>
      </c>
      <c r="C3" s="74"/>
    </row>
    <row r="4" spans="1:3">
      <c r="A4" s="74"/>
      <c r="B4" s="76" t="s">
        <v>101</v>
      </c>
      <c r="C4" s="74"/>
    </row>
    <row r="5" spans="1:3">
      <c r="A5" s="74"/>
      <c r="B5" s="76" t="s">
        <v>102</v>
      </c>
      <c r="C5" s="74"/>
    </row>
    <row r="6" spans="1:3">
      <c r="A6" s="74"/>
      <c r="B6" s="76" t="s">
        <v>103</v>
      </c>
      <c r="C6" s="74"/>
    </row>
    <row r="7" spans="1:3" ht="25.5">
      <c r="A7" s="74"/>
      <c r="B7" s="76" t="s">
        <v>104</v>
      </c>
      <c r="C7" s="74"/>
    </row>
    <row r="8" spans="1:3">
      <c r="A8" s="74"/>
      <c r="B8" s="76" t="s">
        <v>105</v>
      </c>
      <c r="C8" s="74"/>
    </row>
    <row r="9" spans="1:3">
      <c r="A9" s="74"/>
      <c r="B9" s="76" t="s">
        <v>106</v>
      </c>
      <c r="C9" s="74"/>
    </row>
    <row r="10" spans="1:3">
      <c r="A10" s="74"/>
      <c r="B10" s="76" t="s">
        <v>107</v>
      </c>
      <c r="C10" s="74"/>
    </row>
    <row r="11" spans="1:3">
      <c r="A11" s="74"/>
      <c r="B11" s="76" t="s">
        <v>108</v>
      </c>
      <c r="C11" s="74"/>
    </row>
    <row r="12" spans="1:3">
      <c r="A12" s="74"/>
      <c r="B12" s="76" t="s">
        <v>109</v>
      </c>
      <c r="C12" s="74"/>
    </row>
    <row r="13" spans="1:3">
      <c r="A13" s="74"/>
      <c r="B13" s="76" t="s">
        <v>110</v>
      </c>
      <c r="C13" s="74"/>
    </row>
    <row r="14" spans="1:3">
      <c r="A14" s="74"/>
      <c r="B14" s="76" t="s">
        <v>111</v>
      </c>
      <c r="C14" s="74"/>
    </row>
    <row r="15" spans="1:3">
      <c r="A15" s="74"/>
      <c r="B15" s="76" t="s">
        <v>112</v>
      </c>
      <c r="C15" s="74"/>
    </row>
    <row r="16" spans="1:3" ht="25.5">
      <c r="A16" s="74"/>
      <c r="B16" s="76" t="s">
        <v>113</v>
      </c>
      <c r="C16" s="74"/>
    </row>
    <row r="17" spans="1:3">
      <c r="A17" s="74"/>
      <c r="B17" s="76" t="s">
        <v>114</v>
      </c>
      <c r="C17" s="74"/>
    </row>
    <row r="18" spans="1:3">
      <c r="A18" s="74"/>
      <c r="B18" s="76" t="s">
        <v>115</v>
      </c>
      <c r="C18" s="74"/>
    </row>
    <row r="19" spans="1:3">
      <c r="A19" s="74"/>
      <c r="B19" s="76" t="s">
        <v>116</v>
      </c>
      <c r="C19" s="74"/>
    </row>
    <row r="20" spans="1:3" ht="25.5">
      <c r="A20" s="74"/>
      <c r="B20" s="76" t="s">
        <v>117</v>
      </c>
      <c r="C20" s="74"/>
    </row>
    <row r="21" spans="1:3">
      <c r="A21" s="74"/>
      <c r="B21" s="76" t="s">
        <v>118</v>
      </c>
      <c r="C21" s="74"/>
    </row>
    <row r="22" spans="1:3" ht="51">
      <c r="A22" s="74"/>
      <c r="B22" s="77" t="s">
        <v>119</v>
      </c>
      <c r="C22" s="74"/>
    </row>
    <row r="23" spans="1:3" ht="25.5">
      <c r="A23" s="74"/>
      <c r="B23" s="76" t="s">
        <v>120</v>
      </c>
      <c r="C23" s="74"/>
    </row>
    <row r="24" spans="1:3">
      <c r="A24" s="74"/>
      <c r="B24" s="76" t="s">
        <v>121</v>
      </c>
      <c r="C24" s="74"/>
    </row>
    <row r="25" spans="1:3">
      <c r="A25" s="74"/>
      <c r="B25" s="76" t="s">
        <v>122</v>
      </c>
      <c r="C25" s="74"/>
    </row>
    <row r="26" spans="1:3">
      <c r="A26" s="74"/>
      <c r="B26" s="76" t="s">
        <v>123</v>
      </c>
      <c r="C26" s="74"/>
    </row>
    <row r="27" spans="1:3" ht="25.5">
      <c r="A27" s="74"/>
      <c r="B27" s="76" t="s">
        <v>124</v>
      </c>
      <c r="C27" s="74"/>
    </row>
    <row r="28" spans="1:3">
      <c r="A28" s="74"/>
      <c r="B28" s="76" t="s">
        <v>125</v>
      </c>
      <c r="C28" s="74"/>
    </row>
    <row r="29" spans="1:3">
      <c r="A29" s="74"/>
      <c r="B29" s="78" t="s">
        <v>126</v>
      </c>
      <c r="C29" s="74"/>
    </row>
    <row r="30" spans="1:3">
      <c r="A30" s="74"/>
      <c r="B30" s="74"/>
      <c r="C30" s="74"/>
    </row>
  </sheetData>
  <sheetProtection selectLockedCells="1" selectUnlockedCells="1"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Munka4</vt:lpstr>
      <vt:lpstr>megrendelés</vt:lpstr>
      <vt:lpstr>allergén tájékoztató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Dalma</dc:creator>
  <cp:lastModifiedBy>Windows-felhasználó</cp:lastModifiedBy>
  <cp:lastPrinted>2017-07-14T19:27:24Z</cp:lastPrinted>
  <dcterms:created xsi:type="dcterms:W3CDTF">2017-01-03T09:11:23Z</dcterms:created>
  <dcterms:modified xsi:type="dcterms:W3CDTF">2017-09-29T19:27:44Z</dcterms:modified>
</cp:coreProperties>
</file>